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DeTrabalho"/>
  <bookViews>
    <workbookView xWindow="-120" yWindow="-120" windowWidth="20730" windowHeight="11160" tabRatio="580"/>
  </bookViews>
  <sheets>
    <sheet name="Lista de Aparelho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'Lista de Aparelhos'!$B$5:$S$60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9" i="1"/>
  <c r="J56"/>
  <c r="J41" l="1"/>
  <c r="J48"/>
  <c r="K48"/>
  <c r="L48"/>
  <c r="M48"/>
  <c r="N48"/>
  <c r="O48"/>
  <c r="P48"/>
  <c r="Q48"/>
  <c r="R48"/>
  <c r="S48"/>
  <c r="J49"/>
  <c r="K49"/>
  <c r="L49"/>
  <c r="M49"/>
  <c r="N49"/>
  <c r="O49"/>
  <c r="P49"/>
  <c r="Q49"/>
  <c r="R49"/>
  <c r="S49"/>
  <c r="J50"/>
  <c r="K50"/>
  <c r="L50"/>
  <c r="M50"/>
  <c r="N50"/>
  <c r="O50"/>
  <c r="P50"/>
  <c r="Q50"/>
  <c r="R50"/>
  <c r="S50"/>
  <c r="J69"/>
  <c r="K69"/>
  <c r="L69"/>
  <c r="M69"/>
  <c r="N69"/>
  <c r="O69"/>
  <c r="P69"/>
  <c r="Q69"/>
  <c r="R69"/>
  <c r="J61"/>
  <c r="K61"/>
  <c r="L61"/>
  <c r="M61"/>
  <c r="N61"/>
  <c r="O61"/>
  <c r="P61"/>
  <c r="Q61"/>
  <c r="R61"/>
  <c r="S61"/>
  <c r="J62"/>
  <c r="K62"/>
  <c r="L62"/>
  <c r="M62"/>
  <c r="N62"/>
  <c r="O62"/>
  <c r="P62"/>
  <c r="Q62"/>
  <c r="R62"/>
  <c r="S62"/>
  <c r="J63"/>
  <c r="K63"/>
  <c r="L63"/>
  <c r="M63"/>
  <c r="N63"/>
  <c r="O63"/>
  <c r="P63"/>
  <c r="Q63"/>
  <c r="R63"/>
  <c r="S63"/>
  <c r="J64"/>
  <c r="K64"/>
  <c r="L64"/>
  <c r="M64"/>
  <c r="N64"/>
  <c r="O64"/>
  <c r="P64"/>
  <c r="Q64"/>
  <c r="R64"/>
  <c r="S64"/>
  <c r="K9" l="1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7"/>
  <c r="J8"/>
  <c r="F67"/>
  <c r="F72"/>
  <c r="F73"/>
  <c r="J67"/>
  <c r="E67"/>
  <c r="E68"/>
  <c r="E71"/>
  <c r="E72"/>
  <c r="E73"/>
  <c r="S43" l="1"/>
  <c r="S45"/>
  <c r="S39" l="1"/>
  <c r="S44"/>
  <c r="S42"/>
  <c r="S38" l="1"/>
  <c r="S40"/>
  <c r="S41"/>
  <c r="Q41" l="1"/>
  <c r="N41"/>
  <c r="P41"/>
  <c r="M41"/>
  <c r="K41"/>
  <c r="O41"/>
  <c r="L41"/>
  <c r="R41"/>
  <c r="L39" l="1"/>
  <c r="Q39"/>
  <c r="R39"/>
  <c r="J39"/>
  <c r="M39"/>
  <c r="K39"/>
  <c r="P39"/>
  <c r="O39"/>
  <c r="N39"/>
  <c r="M38"/>
  <c r="J38"/>
  <c r="N38"/>
  <c r="P38"/>
  <c r="Q38"/>
  <c r="L38"/>
  <c r="O38"/>
  <c r="K38"/>
  <c r="R38"/>
  <c r="R44"/>
  <c r="L44"/>
  <c r="Q44"/>
  <c r="J44"/>
  <c r="M44"/>
  <c r="P44"/>
  <c r="O44"/>
  <c r="N44"/>
  <c r="K44"/>
  <c r="Q42" l="1"/>
  <c r="R42"/>
  <c r="J42"/>
  <c r="M42"/>
  <c r="L42"/>
  <c r="P42"/>
  <c r="O42"/>
  <c r="N42"/>
  <c r="K42"/>
  <c r="J43" l="1"/>
  <c r="P43"/>
  <c r="Q43"/>
  <c r="K43"/>
  <c r="M43"/>
  <c r="R43"/>
  <c r="N43"/>
  <c r="L43"/>
  <c r="O43"/>
  <c r="N40" l="1"/>
  <c r="J40"/>
  <c r="L40"/>
  <c r="M40"/>
  <c r="R40"/>
  <c r="P40"/>
  <c r="Q40"/>
  <c r="K40"/>
  <c r="O40"/>
  <c r="M45"/>
  <c r="L45"/>
  <c r="N45"/>
  <c r="P45"/>
  <c r="Q45"/>
  <c r="J45"/>
  <c r="R45"/>
  <c r="O45"/>
  <c r="K45"/>
  <c r="J6" l="1"/>
  <c r="S6"/>
  <c r="S7"/>
  <c r="T7"/>
  <c r="U7"/>
  <c r="M8"/>
  <c r="S8"/>
  <c r="T8"/>
  <c r="U8"/>
  <c r="M32"/>
  <c r="S32"/>
  <c r="T32"/>
  <c r="U32"/>
  <c r="Q33"/>
  <c r="S33"/>
  <c r="T33"/>
  <c r="U33"/>
  <c r="J34"/>
  <c r="S34"/>
  <c r="J35"/>
  <c r="S35"/>
  <c r="L36"/>
  <c r="S36"/>
  <c r="N37"/>
  <c r="S37"/>
  <c r="J46"/>
  <c r="S46"/>
  <c r="J47"/>
  <c r="S47"/>
  <c r="L51"/>
  <c r="S51"/>
  <c r="J52"/>
  <c r="S52"/>
  <c r="J53"/>
  <c r="S53"/>
  <c r="Q54"/>
  <c r="S54"/>
  <c r="J55"/>
  <c r="S55"/>
  <c r="S56"/>
  <c r="L57"/>
  <c r="S57"/>
  <c r="M58"/>
  <c r="S58"/>
  <c r="O54" l="1"/>
  <c r="K54"/>
  <c r="P57"/>
  <c r="P52"/>
  <c r="M55"/>
  <c r="O52"/>
  <c r="R6"/>
  <c r="L55"/>
  <c r="M53"/>
  <c r="Q37"/>
  <c r="L53"/>
  <c r="L8"/>
  <c r="R7"/>
  <c r="P47"/>
  <c r="O47"/>
  <c r="O7"/>
  <c r="P35"/>
  <c r="U45"/>
  <c r="O35"/>
  <c r="T45"/>
  <c r="J37"/>
  <c r="N35"/>
  <c r="P7"/>
  <c r="Q55"/>
  <c r="M35"/>
  <c r="P55"/>
  <c r="P54"/>
  <c r="P53"/>
  <c r="Q52"/>
  <c r="N46"/>
  <c r="N7"/>
  <c r="Q6"/>
  <c r="M7"/>
  <c r="P6"/>
  <c r="L7"/>
  <c r="J54"/>
  <c r="K52"/>
  <c r="N47"/>
  <c r="P33"/>
  <c r="P32"/>
  <c r="P8"/>
  <c r="L33"/>
  <c r="L32"/>
  <c r="Q7"/>
  <c r="P58"/>
  <c r="P56"/>
  <c r="N52"/>
  <c r="M46"/>
  <c r="K33"/>
  <c r="K32"/>
  <c r="K8"/>
  <c r="O6"/>
  <c r="Q58"/>
  <c r="O58"/>
  <c r="O56"/>
  <c r="N55"/>
  <c r="R54"/>
  <c r="M52"/>
  <c r="Q51"/>
  <c r="L46"/>
  <c r="Q35"/>
  <c r="J33"/>
  <c r="R32"/>
  <c r="J32"/>
  <c r="R8"/>
  <c r="N6"/>
  <c r="N58"/>
  <c r="Q57"/>
  <c r="N56"/>
  <c r="Q53"/>
  <c r="L52"/>
  <c r="P51"/>
  <c r="R37"/>
  <c r="R33"/>
  <c r="Q32"/>
  <c r="Q8"/>
  <c r="M6"/>
  <c r="L58"/>
  <c r="K58"/>
  <c r="N54"/>
  <c r="N53"/>
  <c r="R52"/>
  <c r="P37"/>
  <c r="Q36"/>
  <c r="P34"/>
  <c r="O33"/>
  <c r="O32"/>
  <c r="O8"/>
  <c r="J58"/>
  <c r="M54"/>
  <c r="Q46"/>
  <c r="L37"/>
  <c r="P36"/>
  <c r="O34"/>
  <c r="N33"/>
  <c r="N32"/>
  <c r="N8"/>
  <c r="R58"/>
  <c r="L54"/>
  <c r="P46"/>
  <c r="K37"/>
  <c r="L35"/>
  <c r="M33"/>
  <c r="K57"/>
  <c r="Q56"/>
  <c r="O55"/>
  <c r="O53"/>
  <c r="K51"/>
  <c r="Q47"/>
  <c r="O46"/>
  <c r="M37"/>
  <c r="K36"/>
  <c r="Q34"/>
  <c r="R57"/>
  <c r="J57"/>
  <c r="R51"/>
  <c r="J51"/>
  <c r="R36"/>
  <c r="J36"/>
  <c r="L6"/>
  <c r="K6"/>
  <c r="N34"/>
  <c r="O57"/>
  <c r="M56"/>
  <c r="K55"/>
  <c r="K53"/>
  <c r="O51"/>
  <c r="U47"/>
  <c r="M47"/>
  <c r="K46"/>
  <c r="O36"/>
  <c r="K35"/>
  <c r="M34"/>
  <c r="K7"/>
  <c r="N57"/>
  <c r="L56"/>
  <c r="R55"/>
  <c r="R53"/>
  <c r="N51"/>
  <c r="T47"/>
  <c r="L47"/>
  <c r="R46"/>
  <c r="N36"/>
  <c r="R35"/>
  <c r="L34"/>
  <c r="M57"/>
  <c r="K56"/>
  <c r="M51"/>
  <c r="K47"/>
  <c r="O37"/>
  <c r="M36"/>
  <c r="K34"/>
  <c r="R56"/>
  <c r="R47"/>
  <c r="R34"/>
  <c r="S76" l="1"/>
  <c r="F76"/>
  <c r="E76"/>
  <c r="K76" l="1"/>
  <c r="R76"/>
  <c r="J76"/>
  <c r="Q76"/>
  <c r="P76"/>
  <c r="O76"/>
  <c r="N76"/>
  <c r="M76"/>
  <c r="L76"/>
  <c r="U60" l="1"/>
  <c r="T60" l="1"/>
  <c r="S71" l="1"/>
  <c r="Q71" l="1"/>
  <c r="R71"/>
  <c r="N71"/>
  <c r="M71"/>
  <c r="P71"/>
  <c r="J71"/>
  <c r="K71"/>
  <c r="L71"/>
  <c r="O71"/>
  <c r="N72"/>
  <c r="M72"/>
  <c r="Q72"/>
  <c r="L72"/>
  <c r="J72"/>
  <c r="K72"/>
  <c r="O72"/>
  <c r="R72"/>
  <c r="P72"/>
  <c r="S72" l="1"/>
  <c r="S66" l="1"/>
  <c r="N66" l="1"/>
  <c r="M66"/>
  <c r="O66"/>
  <c r="L66"/>
  <c r="K66"/>
  <c r="P66"/>
  <c r="J66"/>
  <c r="R66"/>
  <c r="Q66"/>
  <c r="S65" l="1"/>
  <c r="Q65" l="1"/>
  <c r="K65"/>
  <c r="M65"/>
  <c r="P65"/>
  <c r="L65"/>
  <c r="J65"/>
  <c r="R65"/>
  <c r="O65"/>
  <c r="N65"/>
  <c r="S73" l="1"/>
  <c r="K73" l="1"/>
  <c r="J73"/>
  <c r="M73"/>
  <c r="R73"/>
  <c r="Q73"/>
  <c r="N73"/>
  <c r="L73"/>
  <c r="O73"/>
  <c r="P73"/>
  <c r="S70" l="1"/>
  <c r="Q70" l="1"/>
  <c r="N70"/>
  <c r="J70"/>
  <c r="O70"/>
  <c r="L70"/>
  <c r="P70"/>
  <c r="K70"/>
  <c r="M70"/>
  <c r="R70"/>
  <c r="S59" l="1"/>
  <c r="Q59" l="1"/>
  <c r="N59"/>
  <c r="M59"/>
  <c r="J59"/>
  <c r="L59"/>
  <c r="O59"/>
  <c r="K59"/>
  <c r="R59"/>
  <c r="P59"/>
  <c r="S60" l="1"/>
  <c r="P60" l="1"/>
  <c r="N60"/>
  <c r="J60"/>
  <c r="M60"/>
  <c r="K60"/>
  <c r="R60"/>
  <c r="O60"/>
  <c r="L60"/>
  <c r="Q60"/>
  <c r="P68" l="1"/>
  <c r="Q68"/>
  <c r="M68"/>
  <c r="J68"/>
  <c r="L68"/>
  <c r="R68"/>
  <c r="K68"/>
  <c r="O68"/>
  <c r="N68"/>
  <c r="S68"/>
  <c r="S67" l="1"/>
  <c r="P67" l="1"/>
  <c r="K67"/>
  <c r="R67"/>
  <c r="Q67"/>
  <c r="L67"/>
  <c r="O67"/>
  <c r="N67"/>
  <c r="M67"/>
</calcChain>
</file>

<file path=xl/sharedStrings.xml><?xml version="1.0" encoding="utf-8"?>
<sst xmlns="http://schemas.openxmlformats.org/spreadsheetml/2006/main" count="361" uniqueCount="166">
  <si>
    <t>*Preços já incluem valor do Vivo Chip | Para Teleblindagem considerar (Filtrar) o status Portfólio vigente (smartphone e tablet).</t>
  </si>
  <si>
    <t>Tipo</t>
  </si>
  <si>
    <t>Cód. SAP</t>
  </si>
  <si>
    <t>Modelo</t>
  </si>
  <si>
    <t>Gama</t>
  </si>
  <si>
    <t>Status Portfólio</t>
  </si>
  <si>
    <t>Chip</t>
  </si>
  <si>
    <t>Valor até 10x</t>
  </si>
  <si>
    <t>24x</t>
  </si>
  <si>
    <t>TESTE</t>
  </si>
  <si>
    <t>Smartphone</t>
  </si>
  <si>
    <t>Portfólio Vigente</t>
  </si>
  <si>
    <t>Nano Sim</t>
  </si>
  <si>
    <t>GTL007</t>
  </si>
  <si>
    <t>GSA461</t>
  </si>
  <si>
    <t>GSA477</t>
  </si>
  <si>
    <t>GSA479</t>
  </si>
  <si>
    <t>GAP169</t>
  </si>
  <si>
    <t>GMO440</t>
  </si>
  <si>
    <t>GAP167</t>
  </si>
  <si>
    <t>GSA483</t>
  </si>
  <si>
    <t>GAP122</t>
  </si>
  <si>
    <t>GAP147</t>
  </si>
  <si>
    <t>GMO447</t>
  </si>
  <si>
    <t>GAP148</t>
  </si>
  <si>
    <t>GSA491</t>
  </si>
  <si>
    <t>GAP176</t>
  </si>
  <si>
    <t>GSA466</t>
  </si>
  <si>
    <t>GAP178</t>
  </si>
  <si>
    <t>GSA489</t>
  </si>
  <si>
    <t>GSA490</t>
  </si>
  <si>
    <t>Tablet</t>
  </si>
  <si>
    <t>GAP161</t>
  </si>
  <si>
    <t>GAP198</t>
  </si>
  <si>
    <t>GAP199</t>
  </si>
  <si>
    <t>GAP170</t>
  </si>
  <si>
    <t>Modem</t>
  </si>
  <si>
    <t>GZT054</t>
  </si>
  <si>
    <t>Micro Sim</t>
  </si>
  <si>
    <t>Vivo Box</t>
  </si>
  <si>
    <t>GWN004</t>
  </si>
  <si>
    <t>GWN003</t>
  </si>
  <si>
    <t>GTC002</t>
  </si>
  <si>
    <t>Relógio</t>
  </si>
  <si>
    <t>GSA493</t>
  </si>
  <si>
    <t>GSA495</t>
  </si>
  <si>
    <t>FWT</t>
  </si>
  <si>
    <t>FML007</t>
  </si>
  <si>
    <t>FWT Multilaser P9091 (Vita Dualsim) - 3G</t>
  </si>
  <si>
    <t>GMO453</t>
  </si>
  <si>
    <t>GMO452</t>
  </si>
  <si>
    <t>GMO451</t>
  </si>
  <si>
    <t>GSA484</t>
  </si>
  <si>
    <t>GAP202</t>
  </si>
  <si>
    <t>GAP203</t>
  </si>
  <si>
    <t>GAP205</t>
  </si>
  <si>
    <t>GAP206</t>
  </si>
  <si>
    <t>GAP208</t>
  </si>
  <si>
    <t>GAP204</t>
  </si>
  <si>
    <t>GAP209</t>
  </si>
  <si>
    <t>GAP207</t>
  </si>
  <si>
    <t>GAP212</t>
  </si>
  <si>
    <t>GAP210</t>
  </si>
  <si>
    <t>GAP213</t>
  </si>
  <si>
    <t>GAP214</t>
  </si>
  <si>
    <t>GAP158</t>
  </si>
  <si>
    <t>GSA505</t>
  </si>
  <si>
    <t>SmartPhone Semp TCL 5033E (L5 Dualsim) - 4G</t>
  </si>
  <si>
    <t>SmartPhone Samsung A042M (Galaxy A04e Dualsim) - 4G</t>
  </si>
  <si>
    <t>SmartPhone Motorola XT2343 (Motorola G54 Dualsim) - 5G</t>
  </si>
  <si>
    <t>SmartPhone Samsung A346 (Galaxy A34 5G Dualsim) - 5G</t>
  </si>
  <si>
    <t>SmartPhone Motorola XT2347 (Motorola G84 Dualsim) - 5G</t>
  </si>
  <si>
    <t>SmartPhone Samsung A546E (Galaxy A54 5G 256GB Dualsim) - 5G</t>
  </si>
  <si>
    <t>SmartPhone Motorola XT2307 (Motorola Edge 40 Neo 5G Dualsim) - 5G</t>
  </si>
  <si>
    <t>SmartPhone Samsung S711 (Galaxy S23 FE 256GB Dualsim) - 5G</t>
  </si>
  <si>
    <t>SmartPhone Apple iPhone SE 64GB (3ª Geração) - 5G</t>
  </si>
  <si>
    <t>SmartPhone Motorola XT2309 (ThinkPhone By Motorola) - 5G</t>
  </si>
  <si>
    <t>SmartPhone Apple iPhone SE 128GB (3ª Geração) - 5G</t>
  </si>
  <si>
    <t>SmartPhone Samsung S911 128GB (Galaxy S23 128GB Dualsim) - 5G</t>
  </si>
  <si>
    <t>SmartPhone Apple Iphone 12 128GB - 5G</t>
  </si>
  <si>
    <t>SmartPhone Samsung S911 256GB (Galaxy S23 256GB Dualsim) - 5G</t>
  </si>
  <si>
    <t>SmartPhone Apple Iphone 13 128GB - 5G</t>
  </si>
  <si>
    <t>SmartPhone Apple Iphone 13 256GB - 5G</t>
  </si>
  <si>
    <t>SmartPhone Samsung F731 512GB (Galaxy Z Flip5 512GB Dualsim) - 5G</t>
  </si>
  <si>
    <t>SmartPhone Apple Iphone 14 256GB - 5G</t>
  </si>
  <si>
    <t>SmartPhone Motorola XT2321 (Motorola Razr 40 Ultra) - 5G</t>
  </si>
  <si>
    <t>SmartPhone Samsung S918 256GB (Galaxy S23 Ultra 256GB Dualsim) - 5G</t>
  </si>
  <si>
    <t>SmartPhone Apple Iphone 15 128GB - 5G</t>
  </si>
  <si>
    <t>SmartPhone Apple Iphone 14 Plus 128GB - 5G</t>
  </si>
  <si>
    <t>SmartPhone Apple Iphone 15 256GB - 5G</t>
  </si>
  <si>
    <t>SmartPhone Apple Iphone 15 Plus 128GB - 5G</t>
  </si>
  <si>
    <t>SmartPhone Apple Iphone 15 Plus 256GB - 5G</t>
  </si>
  <si>
    <t>SmartPhone Apple Iphone 15 Pro 128GB - 5G</t>
  </si>
  <si>
    <t>SmartPhone Apple Iphone 15 512GB - 5G</t>
  </si>
  <si>
    <t>SmartPhone Apple Iphone 15 Pro 256GB - 5G</t>
  </si>
  <si>
    <t>SmartPhone Apple Iphone 15 Plus 512GB - 5G</t>
  </si>
  <si>
    <t>SmartPhone Apple Iphone 15 Pro Max 256GB - 5G</t>
  </si>
  <si>
    <t>SmartPhone Apple Iphone 15 Pro 512GB - 5G</t>
  </si>
  <si>
    <t>SmartPhone Apple Iphone 15 Pro Max 512GB - 5G</t>
  </si>
  <si>
    <t>SmartPhone Samsung F946 512GB (Galaxy Z Fold5 512GB Dualsim) - 5G</t>
  </si>
  <si>
    <t>SmartPhone Apple Iphone 15 Pro Max 1TB - 5G</t>
  </si>
  <si>
    <t>SmartPhone Samsung F946 512GB (Galaxy Z Fold5 1TB Dualsim) - 5G</t>
  </si>
  <si>
    <t>Tablet Samsung X216 (Galaxy Tab A9+ 64GB 5G) - 5G</t>
  </si>
  <si>
    <t>GSA507</t>
  </si>
  <si>
    <t>Tablet Samsung X616 (Galaxy Tab S9 FE+ 5G) - 5G</t>
  </si>
  <si>
    <t>Tablet Apple Ipad 9ª Geração 64GB - 4G</t>
  </si>
  <si>
    <t>Tablet Apple Ipad 9ª Geração 256GB - 4G</t>
  </si>
  <si>
    <t>Tablet Apple iPad 10ª Ger 5G 64GB - 5G</t>
  </si>
  <si>
    <t>Tablet Apple iPad 10ª Ger 5G 256GB - 5G</t>
  </si>
  <si>
    <t>Tablet Apple iPad Air 5 2022 5G 256GB - 5G</t>
  </si>
  <si>
    <t>GSA508</t>
  </si>
  <si>
    <t>SmartPhone Samsung A055 (Galaxy A05 Dualsim) - 4G</t>
  </si>
  <si>
    <t>GMO455</t>
  </si>
  <si>
    <t>GMO456</t>
  </si>
  <si>
    <t>GMO457</t>
  </si>
  <si>
    <t>GSA519</t>
  </si>
  <si>
    <t>GSA521</t>
  </si>
  <si>
    <t>GSA509</t>
  </si>
  <si>
    <t>GSA511</t>
  </si>
  <si>
    <t>GSA514</t>
  </si>
  <si>
    <t>GSA515</t>
  </si>
  <si>
    <t>GSA516</t>
  </si>
  <si>
    <t>GSA517</t>
  </si>
  <si>
    <t>SmartPhone Motorola XT2343 256GB (Motorola G54 256GB Dualsim) - 5G</t>
  </si>
  <si>
    <t>SmartPhone Motorola XT2363 (Motorola G34 5G Dualsim) - 5G</t>
  </si>
  <si>
    <t>SmartPhone Motorola XT2421 (Motorola G04 Dualsim) - 4G</t>
  </si>
  <si>
    <t>SmartPhone Samsung A155 128GB (Galaxy A15 4G 128GB Dualsim) - 4G</t>
  </si>
  <si>
    <t>SmartPhone Samsung A156 5G 128GB (Galaxy A15 5G 128GB Dualsim) - 5G</t>
  </si>
  <si>
    <t>SmarPhone Samsung A156 5G 256GB (Galaxy A15 5G 256GB Dualsim) - 5G</t>
  </si>
  <si>
    <t>SmartPhone A256 5G 256GB (Galaxy A25 5G 256GB Dualsim) - 5G</t>
  </si>
  <si>
    <t>SmartPhone Samsung S921 128GB (Samsung Galaxy S24 128GB Dualsim) - 5G</t>
  </si>
  <si>
    <t>SmartPhone Samsung S921 256GB (Samsung Galaxy S24 256GB Dualsim) - 5G</t>
  </si>
  <si>
    <t>SmartPhone Samsung S926 256GB (Samsung Galaxy S24+ 256GB Dualsim) - 5G</t>
  </si>
  <si>
    <t>SmartPhone Samsung S926 512GB (Samsung Galaxy S24+ 512GB Dualsim) - 5G</t>
  </si>
  <si>
    <t>SmartPhone Samsung S928 256GB (Samsung Galaxy S24 Ultra 256GB Dualsim) - 5G</t>
  </si>
  <si>
    <t>SmartPhone Samsung S928 512GB (Samsung Galaxy S24 Ultra 512GB Dualsim) - 5G</t>
  </si>
  <si>
    <t>Fora de portfolio</t>
  </si>
  <si>
    <t>Vivo Box Internet Blucastle BC-4GMCPGa LTE - 4G</t>
  </si>
  <si>
    <t>Vivo Box Internet Plus Blucastle BC-MG818H - 4G</t>
  </si>
  <si>
    <t>Roteador Intelbras 5G GX 3000 - 5G</t>
  </si>
  <si>
    <t>Roteador Askey Wifi 5G - 5G</t>
  </si>
  <si>
    <t>Blackbox</t>
  </si>
  <si>
    <t>Relógio Samsung R945FZ (Galaxy Watch 6 LTE 44mm) - 4G</t>
  </si>
  <si>
    <t>Relógio Samsung Watch6 (Galaxy Watch 6 Classic LTE 47mm) - 4G</t>
  </si>
  <si>
    <t>GSA524</t>
  </si>
  <si>
    <t>Tablet Samsung X115 (Galaxy Tab A9 64GB) - 4G</t>
  </si>
  <si>
    <t>GSA523</t>
  </si>
  <si>
    <t>GAP179</t>
  </si>
  <si>
    <t>Smart Entry</t>
  </si>
  <si>
    <t>Smart Mid</t>
  </si>
  <si>
    <t>Smart High</t>
  </si>
  <si>
    <t>Smart Premium</t>
  </si>
  <si>
    <t>PEN Modem ZTE MF79U (LTE Wifi) - 4G</t>
  </si>
  <si>
    <t>GIB035</t>
  </si>
  <si>
    <t>SmartPhone Apple Iphone 14 Plus 256GB - 5G</t>
  </si>
  <si>
    <t>Lista de Aparelhos PME: Abril/24</t>
  </si>
  <si>
    <t>GMO458</t>
  </si>
  <si>
    <t>GSA522</t>
  </si>
  <si>
    <t>GSA527</t>
  </si>
  <si>
    <t>GSA530</t>
  </si>
  <si>
    <t>GSA532</t>
  </si>
  <si>
    <t>SmartPhone Motorola XT2423 (Motorola G24 Dualsim) - 4G</t>
  </si>
  <si>
    <t>SmartPhone Samsung A356 (Galaxy A35 256GB Dualsim) - 5G</t>
  </si>
  <si>
    <t>SmartPhone Samsung A556 (Galaxy A55 256GB Dualsim) - 5G</t>
  </si>
  <si>
    <t>Esim</t>
  </si>
  <si>
    <t>Sim Card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</si>
</sst>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R$&quot;* #,##0.00_-;\-&quot;R$&quot;* #,##0.00_-;_-&quot;R$&quot;* &quot;-&quot;??_-;_-@_-"/>
    <numFmt numFmtId="166" formatCode="_(&quot;R$&quot;* #,##0.00_);_(&quot;R$&quot;* \(#,##0.00\);_(&quot;R$&quot;* &quot;-&quot;??_);_(@_)"/>
    <numFmt numFmtId="167" formatCode="&quot;R$&quot;\ #,##0"/>
    <numFmt numFmtId="168" formatCode="_(&quot;R$ &quot;* #,##0.00_);_(&quot;R$ &quot;* \(#,##0.00\);_(&quot;R$ &quot;* &quot;-&quot;??_);_(@_)"/>
    <numFmt numFmtId="169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20063"/>
        <bgColor theme="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/>
    </xf>
    <xf numFmtId="167" fontId="3" fillId="0" borderId="2" xfId="2" applyNumberFormat="1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/>
    </xf>
    <xf numFmtId="167" fontId="3" fillId="0" borderId="13" xfId="2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167" fontId="3" fillId="0" borderId="8" xfId="2" applyNumberFormat="1" applyFont="1" applyFill="1" applyBorder="1" applyAlignment="1">
      <alignment horizontal="center" vertical="center"/>
    </xf>
    <xf numFmtId="167" fontId="3" fillId="0" borderId="10" xfId="2" applyNumberFormat="1" applyFont="1" applyFill="1" applyBorder="1" applyAlignment="1">
      <alignment horizontal="center" vertical="center"/>
    </xf>
    <xf numFmtId="167" fontId="3" fillId="0" borderId="11" xfId="2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3" fillId="0" borderId="15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9" fontId="6" fillId="0" borderId="13" xfId="4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7" fontId="3" fillId="0" borderId="1" xfId="2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67" fontId="3" fillId="0" borderId="4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167" fontId="3" fillId="0" borderId="25" xfId="2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5">
    <cellStyle name="Moeda" xfId="1" builtinId="4"/>
    <cellStyle name="Moeda 2" xfId="3"/>
    <cellStyle name="Normal" xfId="0" builtinId="0"/>
    <cellStyle name="Separador de milhares" xfId="2" builtinId="3"/>
    <cellStyle name="Vírgula 2" xfId="4"/>
  </cellStyles>
  <dxfs count="0"/>
  <tableStyles count="0" defaultTableStyle="TableStyleMedium2" defaultPivotStyle="PivotStyleLight16"/>
  <colors>
    <mruColors>
      <color rgb="FF420063"/>
      <color rgb="FF99CC33"/>
      <color rgb="FF47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040521/OneDrive%20-%20Telefonica/DOCUMENTOS/MARKETING/Precifica&#231;&#227;o%20Terminais/PRE&#199;OS%20E%20ANALISE%20COMPETITIVA/2019/042019/04.%20Pre&#231;os%20-%20B2B_Abril19%20-%20Macro%20Corrigi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arelhos/2024/012024/01.%20Pre&#231;os%20-%20B2B_Janeiro2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arelhos/2023/102023/10.%20Pre&#231;os%20-%20B2B_Outubro23%20-%20Custo-Pre&#231;o%20-%20PM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1"/>
      <sheetName val="Média de preços x Gama"/>
      <sheetName val="LISTA FINAL"/>
      <sheetName val="Preço Modelo"/>
      <sheetName val="Planilha2"/>
      <sheetName val="Grupos Empresas"/>
      <sheetName val="Preços Maximos"/>
      <sheetName val="Rebate Apple_Iphone 8-8+"/>
      <sheetName val="Rebate Apple"/>
      <sheetName val="Planilha5"/>
      <sheetName val="Apoio"/>
      <sheetName val="Venda Especial Ache"/>
    </sheetNames>
    <sheetDataSet>
      <sheetData sheetId="0" refreshError="1"/>
      <sheetData sheetId="1" refreshError="1"/>
      <sheetData sheetId="2" refreshError="1">
        <row r="1">
          <cell r="P1">
            <v>0</v>
          </cell>
          <cell r="R1">
            <v>20</v>
          </cell>
          <cell r="U1">
            <v>28</v>
          </cell>
          <cell r="V1">
            <v>29</v>
          </cell>
          <cell r="Y1" t="str">
            <v xml:space="preserve"> (&gt; R$24 e Mg &gt; 5%)(&lt; R$-24 e Mg&lt; -2%</v>
          </cell>
          <cell r="Z1">
            <v>0</v>
          </cell>
          <cell r="AA1">
            <v>0</v>
          </cell>
          <cell r="AB1" t="str">
            <v>BE</v>
          </cell>
          <cell r="AC1" t="str">
            <v>VMN</v>
          </cell>
        </row>
        <row r="2">
          <cell r="B2" t="str">
            <v>Modelo</v>
          </cell>
          <cell r="C2" t="str">
            <v>Nome Comercial</v>
          </cell>
          <cell r="D2" t="str">
            <v>Categoria</v>
          </cell>
          <cell r="E2" t="str">
            <v>Categoria II</v>
          </cell>
          <cell r="F2" t="str">
            <v>Fabricante</v>
          </cell>
          <cell r="G2" t="str">
            <v>Tecnologia</v>
          </cell>
          <cell r="H2" t="str">
            <v>Chip compatível</v>
          </cell>
          <cell r="I2" t="str">
            <v>Serviço(s) Obrigatório(s)</v>
          </cell>
          <cell r="J2" t="str">
            <v>Status Portfólio</v>
          </cell>
          <cell r="K2" t="str">
            <v>Fcst Março Massivo</v>
          </cell>
          <cell r="L2" t="str">
            <v>Fcst Março TOP</v>
          </cell>
          <cell r="M2" t="str">
            <v>Fcst Março Empresas</v>
          </cell>
          <cell r="N2" t="str">
            <v>Custo Comodato</v>
          </cell>
          <cell r="O2" t="str">
            <v>Custo com Impostos</v>
          </cell>
          <cell r="P2" t="str">
            <v>AVP</v>
          </cell>
          <cell r="Q2" t="str">
            <v>CMV Março</v>
          </cell>
          <cell r="R2" t="str">
            <v>CMV variou Mar vs Abr?</v>
          </cell>
          <cell r="S2" t="str">
            <v>Variação (R$)</v>
          </cell>
          <cell r="T2" t="str">
            <v>Variação (%)</v>
          </cell>
          <cell r="U2" t="str">
            <v>Preço c/ Chip 10x Março</v>
          </cell>
          <cell r="V2" t="str">
            <v>Preço c/ Chip 24x Março</v>
          </cell>
          <cell r="W2" t="str">
            <v>Preço Março (s/ chip) &gt; AVP Abril?</v>
          </cell>
          <cell r="X2" t="str">
            <v>Validação teto máximo (24x)</v>
          </cell>
          <cell r="Y2" t="str">
            <v>Preço Fev (s/ chip) -AVP</v>
          </cell>
          <cell r="Z2" t="str">
            <v>Qtde. Fat. Geral Fev/19</v>
          </cell>
          <cell r="AA2" t="str">
            <v>Mix Geral</v>
          </cell>
          <cell r="AB2" t="str">
            <v>Preço c/ Chip até 10x Final Abril</v>
          </cell>
          <cell r="AC2" t="str">
            <v>Preço c/ Chip 24x Final Abril</v>
          </cell>
        </row>
        <row r="3">
          <cell r="B3" t="str">
            <v>FWT Multilaser P9091 (Vita Dualsim) - 3G</v>
          </cell>
          <cell r="C3" t="str">
            <v>Vita Dualsim</v>
          </cell>
          <cell r="D3" t="str">
            <v>FWT</v>
          </cell>
          <cell r="E3" t="str">
            <v>FWT</v>
          </cell>
          <cell r="F3" t="str">
            <v>Multilaser</v>
          </cell>
          <cell r="G3" t="str">
            <v>3G</v>
          </cell>
          <cell r="H3" t="str">
            <v>Micro Sim</v>
          </cell>
          <cell r="I3" t="str">
            <v>SMS + Dados</v>
          </cell>
          <cell r="J3" t="str">
            <v>Portfólio Vigente</v>
          </cell>
          <cell r="K3">
            <v>222.75</v>
          </cell>
          <cell r="L3">
            <v>133.65</v>
          </cell>
          <cell r="M3">
            <v>89.100000000000009</v>
          </cell>
          <cell r="N3">
            <v>152.56198347107437</v>
          </cell>
          <cell r="O3">
            <v>188.18123999999997</v>
          </cell>
          <cell r="P3">
            <v>204.06416391082331</v>
          </cell>
          <cell r="Q3" t="str">
            <v>novo</v>
          </cell>
          <cell r="R3" t="str">
            <v>novo</v>
          </cell>
          <cell r="S3" t="str">
            <v>novo</v>
          </cell>
          <cell r="T3" t="str">
            <v>novo</v>
          </cell>
          <cell r="U3" t="str">
            <v>novo</v>
          </cell>
          <cell r="V3" t="str">
            <v>novo</v>
          </cell>
          <cell r="W3" t="str">
            <v>novo</v>
          </cell>
          <cell r="X3" t="str">
            <v>ok</v>
          </cell>
          <cell r="Y3" t="str">
            <v>novo</v>
          </cell>
          <cell r="Z3">
            <v>0</v>
          </cell>
          <cell r="AA3">
            <v>0</v>
          </cell>
          <cell r="AB3">
            <v>210</v>
          </cell>
          <cell r="AC3">
            <v>240</v>
          </cell>
        </row>
        <row r="4">
          <cell r="B4" t="str">
            <v>FWT Vivo Box Internet Huawei E5172 - 4G</v>
          </cell>
          <cell r="C4" t="str">
            <v>FWT Vivo Box Internet Huawei E5172</v>
          </cell>
          <cell r="D4" t="str">
            <v>FWT</v>
          </cell>
          <cell r="E4" t="str">
            <v>FWT</v>
          </cell>
          <cell r="F4" t="str">
            <v>Huawei</v>
          </cell>
          <cell r="G4" t="str">
            <v>4G</v>
          </cell>
          <cell r="H4" t="str">
            <v>Sim Card</v>
          </cell>
          <cell r="I4" t="str">
            <v>-</v>
          </cell>
          <cell r="J4" t="str">
            <v>Fora de portfolio</v>
          </cell>
          <cell r="K4">
            <v>0</v>
          </cell>
          <cell r="L4">
            <v>0</v>
          </cell>
          <cell r="M4">
            <v>0</v>
          </cell>
          <cell r="N4">
            <v>387.14784205693297</v>
          </cell>
          <cell r="O4">
            <v>480.44931797572542</v>
          </cell>
          <cell r="P4">
            <v>521.00033124578044</v>
          </cell>
          <cell r="Q4">
            <v>480.44931797572542</v>
          </cell>
          <cell r="R4" t="str">
            <v>não variou</v>
          </cell>
          <cell r="S4">
            <v>0</v>
          </cell>
          <cell r="T4">
            <v>0</v>
          </cell>
          <cell r="U4">
            <v>510</v>
          </cell>
          <cell r="V4">
            <v>576</v>
          </cell>
          <cell r="W4" t="str">
            <v>ok</v>
          </cell>
          <cell r="X4" t="str">
            <v>ok</v>
          </cell>
          <cell r="Y4" t="str">
            <v>preço Jan VS AVP Fev com margem &gt; 5% e abs &gt; R$24,00</v>
          </cell>
          <cell r="Z4">
            <v>0</v>
          </cell>
          <cell r="AA4">
            <v>0</v>
          </cell>
          <cell r="AB4">
            <v>500</v>
          </cell>
          <cell r="AC4">
            <v>552</v>
          </cell>
        </row>
        <row r="5">
          <cell r="B5" t="str">
            <v>FWT Vivo Box Internet ZTE MF253L - 4G</v>
          </cell>
          <cell r="C5" t="str">
            <v>FWT Vivo Box Internet ZTE MF253L</v>
          </cell>
          <cell r="D5" t="str">
            <v>FWT</v>
          </cell>
          <cell r="E5" t="str">
            <v>FWT</v>
          </cell>
          <cell r="F5" t="str">
            <v>ZTE</v>
          </cell>
          <cell r="G5" t="str">
            <v>4G</v>
          </cell>
          <cell r="H5" t="str">
            <v>Sim Card</v>
          </cell>
          <cell r="I5" t="str">
            <v>-</v>
          </cell>
          <cell r="J5" t="str">
            <v>Fora de portfolio</v>
          </cell>
          <cell r="K5">
            <v>0</v>
          </cell>
          <cell r="L5">
            <v>0</v>
          </cell>
          <cell r="M5">
            <v>0</v>
          </cell>
          <cell r="N5">
            <v>322.79889807162533</v>
          </cell>
          <cell r="O5">
            <v>400.94194323982362</v>
          </cell>
          <cell r="P5">
            <v>434.78235356518746</v>
          </cell>
          <cell r="Q5">
            <v>400.94194323982362</v>
          </cell>
          <cell r="R5" t="str">
            <v>não variou</v>
          </cell>
          <cell r="S5">
            <v>0</v>
          </cell>
          <cell r="T5">
            <v>0</v>
          </cell>
          <cell r="U5">
            <v>420</v>
          </cell>
          <cell r="V5">
            <v>456</v>
          </cell>
          <cell r="W5" t="str">
            <v>ok</v>
          </cell>
          <cell r="X5" t="str">
            <v>ok</v>
          </cell>
          <cell r="Y5" t="str">
            <v>preço Jan VS AVP Fev perto de Mg zero (abs entre -24 e 24)</v>
          </cell>
          <cell r="Z5">
            <v>0</v>
          </cell>
          <cell r="AA5">
            <v>0</v>
          </cell>
          <cell r="AB5">
            <v>420</v>
          </cell>
          <cell r="AC5">
            <v>456</v>
          </cell>
        </row>
        <row r="6">
          <cell r="B6" t="str">
            <v>FWT Vivo Box Internet ZTE MF971 CA - 4G</v>
          </cell>
          <cell r="C6" t="str">
            <v>FWT Vivo Box Internet ZTE MF971</v>
          </cell>
          <cell r="D6" t="str">
            <v>FWT</v>
          </cell>
          <cell r="E6" t="str">
            <v>FWT</v>
          </cell>
          <cell r="F6" t="str">
            <v>ZTE</v>
          </cell>
          <cell r="G6" t="str">
            <v>4G</v>
          </cell>
          <cell r="H6" t="str">
            <v>Sim Card</v>
          </cell>
          <cell r="I6" t="str">
            <v>Dados</v>
          </cell>
          <cell r="J6" t="str">
            <v>Portfólio Vigente</v>
          </cell>
          <cell r="K6">
            <v>577.5</v>
          </cell>
          <cell r="L6">
            <v>346.5</v>
          </cell>
          <cell r="M6">
            <v>231</v>
          </cell>
          <cell r="N6">
            <v>364.8114600550964</v>
          </cell>
          <cell r="O6">
            <v>453.12489164133518</v>
          </cell>
          <cell r="P6">
            <v>491.3696612902088</v>
          </cell>
          <cell r="Q6">
            <v>213.44813771135844</v>
          </cell>
          <cell r="R6" t="str">
            <v>subiu</v>
          </cell>
          <cell r="S6">
            <v>239.67675392997674</v>
          </cell>
          <cell r="T6">
            <v>1.1228805109280771</v>
          </cell>
          <cell r="U6">
            <v>230</v>
          </cell>
          <cell r="V6">
            <v>264</v>
          </cell>
          <cell r="W6" t="str">
            <v>nok</v>
          </cell>
          <cell r="X6" t="str">
            <v>ok</v>
          </cell>
          <cell r="Y6" t="str">
            <v>preço Jan VS AVP Fev mg negativa &lt; -2% e abs &lt; R$ -24</v>
          </cell>
          <cell r="Z6">
            <v>0</v>
          </cell>
          <cell r="AA6">
            <v>0</v>
          </cell>
          <cell r="AB6">
            <v>470</v>
          </cell>
          <cell r="AC6">
            <v>552</v>
          </cell>
        </row>
        <row r="7">
          <cell r="B7" t="str">
            <v>FWT ZTE WP755 - 3G</v>
          </cell>
          <cell r="C7" t="str">
            <v>FWT ZTE WP755</v>
          </cell>
          <cell r="D7" t="str">
            <v>FWT</v>
          </cell>
          <cell r="E7" t="str">
            <v>FWT</v>
          </cell>
          <cell r="F7" t="str">
            <v>ZTE</v>
          </cell>
          <cell r="G7" t="str">
            <v>3G</v>
          </cell>
          <cell r="H7" t="str">
            <v>Sim Card</v>
          </cell>
          <cell r="I7" t="str">
            <v>-</v>
          </cell>
          <cell r="J7" t="str">
            <v>Portfólio Vigente</v>
          </cell>
          <cell r="K7">
            <v>531.30000000000007</v>
          </cell>
          <cell r="L7">
            <v>318.78000000000003</v>
          </cell>
          <cell r="M7">
            <v>212.52000000000004</v>
          </cell>
          <cell r="N7">
            <v>212.77654164017798</v>
          </cell>
          <cell r="O7">
            <v>264.2854129636238</v>
          </cell>
          <cell r="P7">
            <v>286.59170186278169</v>
          </cell>
          <cell r="Q7">
            <v>264.49055814169003</v>
          </cell>
          <cell r="R7" t="str">
            <v>não variou</v>
          </cell>
          <cell r="S7">
            <v>-0.20514517806623189</v>
          </cell>
          <cell r="T7">
            <v>-7.7562382380521016E-4</v>
          </cell>
          <cell r="U7">
            <v>240</v>
          </cell>
          <cell r="V7">
            <v>320</v>
          </cell>
          <cell r="W7" t="str">
            <v>ok</v>
          </cell>
          <cell r="X7" t="str">
            <v>ok</v>
          </cell>
          <cell r="Y7" t="str">
            <v>preço Jan VS AVP Fev com margem &gt; 5% e abs &gt; R$24,00</v>
          </cell>
          <cell r="Z7">
            <v>0</v>
          </cell>
          <cell r="AA7">
            <v>0</v>
          </cell>
          <cell r="AB7">
            <v>280</v>
          </cell>
          <cell r="AC7">
            <v>320</v>
          </cell>
        </row>
        <row r="8">
          <cell r="B8" t="str">
            <v>PEN Modem D-link DWR-910 (Banda 28 - Wifi) - 4G</v>
          </cell>
          <cell r="C8" t="str">
            <v>PEN Modem D-Link DWR-910 (Banda 28 - WiFi)</v>
          </cell>
          <cell r="D8" t="str">
            <v>Modem</v>
          </cell>
          <cell r="E8" t="str">
            <v>Pen Modem</v>
          </cell>
          <cell r="F8" t="str">
            <v>D-Link</v>
          </cell>
          <cell r="G8" t="str">
            <v>4G</v>
          </cell>
          <cell r="H8" t="str">
            <v>Sim Card</v>
          </cell>
          <cell r="I8" t="str">
            <v>Dados</v>
          </cell>
          <cell r="J8" t="str">
            <v>Fora de portfolio</v>
          </cell>
          <cell r="K8">
            <v>0</v>
          </cell>
          <cell r="L8">
            <v>0</v>
          </cell>
          <cell r="M8">
            <v>0</v>
          </cell>
          <cell r="N8">
            <v>200.07680106853661</v>
          </cell>
          <cell r="O8">
            <v>247.31679456888187</v>
          </cell>
          <cell r="P8">
            <v>268.19089354923869</v>
          </cell>
          <cell r="Q8">
            <v>247.32200453823413</v>
          </cell>
          <cell r="R8" t="str">
            <v>não variou</v>
          </cell>
          <cell r="S8">
            <v>-5.2099693522507096E-3</v>
          </cell>
          <cell r="T8">
            <v>-2.1065530994615918E-5</v>
          </cell>
          <cell r="U8">
            <v>260</v>
          </cell>
          <cell r="V8">
            <v>288</v>
          </cell>
          <cell r="W8" t="str">
            <v>ok</v>
          </cell>
          <cell r="X8" t="str">
            <v>ok</v>
          </cell>
          <cell r="Y8" t="str">
            <v>preço Jan VS AVP Fev perto de Mg zero (abs entre -24 e 24)</v>
          </cell>
          <cell r="Z8">
            <v>0</v>
          </cell>
          <cell r="AA8">
            <v>0</v>
          </cell>
          <cell r="AB8">
            <v>270</v>
          </cell>
          <cell r="AC8">
            <v>288</v>
          </cell>
        </row>
        <row r="9">
          <cell r="B9" t="str">
            <v>PEN Modem Huawei E8372 Wifi Dualsim - 4G</v>
          </cell>
          <cell r="C9" t="str">
            <v>PEN Modem Huawei E8372 Wifi Dualsim - 4G</v>
          </cell>
          <cell r="D9" t="str">
            <v>Modem</v>
          </cell>
          <cell r="E9" t="str">
            <v>Pen Modem</v>
          </cell>
          <cell r="F9" t="str">
            <v>Huawei</v>
          </cell>
          <cell r="G9" t="str">
            <v>4G</v>
          </cell>
          <cell r="H9" t="str">
            <v>Nano Sim</v>
          </cell>
          <cell r="I9" t="str">
            <v>Dados</v>
          </cell>
          <cell r="J9" t="str">
            <v>Portfólio Vigente</v>
          </cell>
          <cell r="K9">
            <v>415.8</v>
          </cell>
          <cell r="L9">
            <v>249.48</v>
          </cell>
          <cell r="M9">
            <v>166.32000000000002</v>
          </cell>
          <cell r="N9">
            <v>194.18402203856752</v>
          </cell>
          <cell r="O9">
            <v>240.98179252279854</v>
          </cell>
          <cell r="P9">
            <v>261.32120294720335</v>
          </cell>
          <cell r="Q9" t="str">
            <v>novo</v>
          </cell>
          <cell r="R9" t="str">
            <v>novo</v>
          </cell>
          <cell r="S9" t="str">
            <v>novo</v>
          </cell>
          <cell r="T9" t="str">
            <v>novo</v>
          </cell>
          <cell r="U9" t="str">
            <v>novo</v>
          </cell>
          <cell r="V9" t="str">
            <v>novo</v>
          </cell>
          <cell r="W9" t="str">
            <v>novo</v>
          </cell>
          <cell r="X9" t="str">
            <v>ok</v>
          </cell>
          <cell r="Y9" t="str">
            <v>novo</v>
          </cell>
          <cell r="Z9">
            <v>0</v>
          </cell>
          <cell r="AA9">
            <v>0</v>
          </cell>
          <cell r="AB9">
            <v>260</v>
          </cell>
          <cell r="AC9">
            <v>288</v>
          </cell>
        </row>
        <row r="10">
          <cell r="B10" t="str">
            <v>PEN Modem ZTE MF79S (Banda 28 - Wifi) - 4G</v>
          </cell>
          <cell r="C10" t="str">
            <v>PEN Modem ZTE MF79S (Banda 28 - Wifi)</v>
          </cell>
          <cell r="D10" t="str">
            <v>Modem</v>
          </cell>
          <cell r="E10" t="str">
            <v>Pen Modem</v>
          </cell>
          <cell r="F10" t="str">
            <v>ZTE</v>
          </cell>
          <cell r="G10" t="str">
            <v>4G</v>
          </cell>
          <cell r="H10" t="str">
            <v>Sim Card</v>
          </cell>
          <cell r="I10" t="str">
            <v>Dados</v>
          </cell>
          <cell r="J10" t="str">
            <v>Portfólio Vigente</v>
          </cell>
          <cell r="K10">
            <v>1316.6999999999998</v>
          </cell>
          <cell r="L10">
            <v>790.01999999999987</v>
          </cell>
          <cell r="M10">
            <v>526.67999999999995</v>
          </cell>
          <cell r="N10">
            <v>171.60641606682663</v>
          </cell>
          <cell r="O10">
            <v>213.14883768589658</v>
          </cell>
          <cell r="P10">
            <v>231.13908352892287</v>
          </cell>
          <cell r="Q10">
            <v>212.30023739637335</v>
          </cell>
          <cell r="R10" t="str">
            <v>não variou</v>
          </cell>
          <cell r="S10">
            <v>0.84860028952323319</v>
          </cell>
          <cell r="T10">
            <v>3.9971707047075098E-3</v>
          </cell>
          <cell r="U10">
            <v>230</v>
          </cell>
          <cell r="V10">
            <v>264</v>
          </cell>
          <cell r="W10" t="str">
            <v>ok</v>
          </cell>
          <cell r="X10" t="str">
            <v>ok</v>
          </cell>
          <cell r="Y10" t="str">
            <v>preço Jan VS AVP Fev com margem &gt; 5% e abs &gt; R$24,00</v>
          </cell>
          <cell r="Z10">
            <v>0</v>
          </cell>
          <cell r="AA10">
            <v>0</v>
          </cell>
          <cell r="AB10">
            <v>230</v>
          </cell>
          <cell r="AC10">
            <v>264</v>
          </cell>
        </row>
        <row r="11">
          <cell r="B11" t="str">
            <v>SmartPhone Alcatel 4034 (Pixi 4 4.0 Dualsim) - 3G</v>
          </cell>
          <cell r="C11" t="str">
            <v>Alcatel Pixi 4 4.0</v>
          </cell>
          <cell r="D11" t="str">
            <v>Smartphone</v>
          </cell>
          <cell r="E11" t="str">
            <v>Smart Entry</v>
          </cell>
          <cell r="F11" t="str">
            <v>Alcatel</v>
          </cell>
          <cell r="G11" t="str">
            <v>3G</v>
          </cell>
          <cell r="H11" t="str">
            <v>Micro Sim</v>
          </cell>
          <cell r="I11" t="str">
            <v>SMS + Dados</v>
          </cell>
          <cell r="J11" t="str">
            <v>Fora de portfolio</v>
          </cell>
          <cell r="K11">
            <v>250</v>
          </cell>
          <cell r="L11">
            <v>150</v>
          </cell>
          <cell r="M11">
            <v>100</v>
          </cell>
          <cell r="N11">
            <v>195.51612635050569</v>
          </cell>
          <cell r="O11">
            <v>241.80160368735608</v>
          </cell>
          <cell r="P11">
            <v>262.21020803538431</v>
          </cell>
          <cell r="Q11">
            <v>248.97542466699451</v>
          </cell>
          <cell r="R11" t="str">
            <v>não variou</v>
          </cell>
          <cell r="S11">
            <v>-7.1738209796384353</v>
          </cell>
          <cell r="T11">
            <v>-2.8813369790345555E-2</v>
          </cell>
          <cell r="U11">
            <v>270</v>
          </cell>
          <cell r="V11">
            <v>288</v>
          </cell>
          <cell r="W11" t="str">
            <v>ok</v>
          </cell>
          <cell r="X11" t="str">
            <v>ok</v>
          </cell>
          <cell r="Y11" t="str">
            <v>preço Jan VS AVP Fev com margem &gt; 5% e abs &gt; R$24,00</v>
          </cell>
          <cell r="Z11">
            <v>0</v>
          </cell>
          <cell r="AA11">
            <v>0</v>
          </cell>
          <cell r="AB11">
            <v>270</v>
          </cell>
          <cell r="AC11">
            <v>336</v>
          </cell>
        </row>
        <row r="12">
          <cell r="B12" t="str">
            <v>SmartPhone Alcatel 5033J (Alcatel 1 Dualsim) - 4G</v>
          </cell>
          <cell r="C12" t="str">
            <v>Alcatel 1 Dualsim</v>
          </cell>
          <cell r="D12" t="str">
            <v>Smartphone</v>
          </cell>
          <cell r="E12" t="str">
            <v>Smart Low</v>
          </cell>
          <cell r="F12" t="str">
            <v>Alcatel</v>
          </cell>
          <cell r="G12" t="str">
            <v>4G</v>
          </cell>
          <cell r="H12" t="str">
            <v>Nano Sim</v>
          </cell>
          <cell r="I12" t="str">
            <v>SMS + Dados</v>
          </cell>
          <cell r="J12" t="str">
            <v>Portfólio Vigente</v>
          </cell>
          <cell r="K12">
            <v>1100</v>
          </cell>
          <cell r="L12">
            <v>660</v>
          </cell>
          <cell r="M12">
            <v>440</v>
          </cell>
          <cell r="N12">
            <v>249.9922358785995</v>
          </cell>
          <cell r="O12">
            <v>309.17410585593268</v>
          </cell>
          <cell r="P12">
            <v>335.26910235243054</v>
          </cell>
          <cell r="Q12">
            <v>316.51425999117419</v>
          </cell>
          <cell r="R12" t="str">
            <v>não variou</v>
          </cell>
          <cell r="S12">
            <v>-7.3401541352415052</v>
          </cell>
          <cell r="T12">
            <v>-2.319059537932408E-2</v>
          </cell>
          <cell r="U12">
            <v>340</v>
          </cell>
          <cell r="V12">
            <v>360</v>
          </cell>
          <cell r="W12" t="str">
            <v>ok</v>
          </cell>
          <cell r="X12" t="str">
            <v>ok</v>
          </cell>
          <cell r="Y12" t="str">
            <v>preço Jan VS AVP Fev com margem &gt; 5% e abs &gt; R$24,00</v>
          </cell>
          <cell r="Z12">
            <v>0</v>
          </cell>
          <cell r="AA12">
            <v>0</v>
          </cell>
          <cell r="AB12">
            <v>330</v>
          </cell>
          <cell r="AC12">
            <v>360</v>
          </cell>
        </row>
        <row r="13">
          <cell r="B13" t="str">
            <v>SmartPhone Alcatel 5199I (TCL C9 Dualsim) - 4G</v>
          </cell>
          <cell r="C13" t="str">
            <v>TCL C9 Dualsim</v>
          </cell>
          <cell r="D13" t="str">
            <v>Smartphone</v>
          </cell>
          <cell r="E13" t="str">
            <v>Smart Mid</v>
          </cell>
          <cell r="F13" t="str">
            <v>Alcatel</v>
          </cell>
          <cell r="G13" t="str">
            <v>4G</v>
          </cell>
          <cell r="H13" t="str">
            <v>Nano Sim</v>
          </cell>
          <cell r="I13" t="str">
            <v>SMS + Dados</v>
          </cell>
          <cell r="J13" t="str">
            <v>Portfólio Vigente</v>
          </cell>
          <cell r="K13">
            <v>173.25</v>
          </cell>
          <cell r="L13">
            <v>103.95</v>
          </cell>
          <cell r="M13">
            <v>69.3</v>
          </cell>
          <cell r="N13">
            <v>502.67217630853992</v>
          </cell>
          <cell r="O13">
            <v>621.6721895487982</v>
          </cell>
          <cell r="P13">
            <v>674.14273381813405</v>
          </cell>
          <cell r="Q13">
            <v>627.80365499999994</v>
          </cell>
          <cell r="R13" t="str">
            <v>não variou</v>
          </cell>
          <cell r="S13">
            <v>-6.1314654512017341</v>
          </cell>
          <cell r="T13">
            <v>-9.7665335369889403E-3</v>
          </cell>
          <cell r="U13">
            <v>640</v>
          </cell>
          <cell r="V13">
            <v>696</v>
          </cell>
          <cell r="W13" t="str">
            <v>ok</v>
          </cell>
          <cell r="X13" t="str">
            <v>ok</v>
          </cell>
          <cell r="Y13" t="str">
            <v>preço Jan VS AVP Fev perto de Mg zero (abs entre -24 e 24)</v>
          </cell>
          <cell r="Z13">
            <v>0</v>
          </cell>
          <cell r="AA13">
            <v>0</v>
          </cell>
          <cell r="AB13">
            <v>640</v>
          </cell>
          <cell r="AC13">
            <v>696</v>
          </cell>
        </row>
        <row r="14">
          <cell r="B14" t="str">
            <v>SmartPhone Apple Iphone 6S 32GB - 4G</v>
          </cell>
          <cell r="C14" t="str">
            <v>Iphone 6S 32GB</v>
          </cell>
          <cell r="D14" t="str">
            <v>Smartphone</v>
          </cell>
          <cell r="E14" t="str">
            <v>Smart Premium</v>
          </cell>
          <cell r="F14" t="str">
            <v>Apple</v>
          </cell>
          <cell r="G14" t="str">
            <v>4G</v>
          </cell>
          <cell r="H14" t="str">
            <v>Nano Sim</v>
          </cell>
          <cell r="I14" t="str">
            <v>SMS + Dados</v>
          </cell>
          <cell r="J14" t="str">
            <v>Portfólio Vigente</v>
          </cell>
          <cell r="K14">
            <v>1450</v>
          </cell>
          <cell r="L14">
            <v>870</v>
          </cell>
          <cell r="M14">
            <v>580</v>
          </cell>
          <cell r="N14">
            <v>1626.3381192401687</v>
          </cell>
          <cell r="O14">
            <v>1783.2694166909582</v>
          </cell>
          <cell r="P14">
            <v>1933.7814042716586</v>
          </cell>
          <cell r="Q14">
            <v>1847.6276277647869</v>
          </cell>
          <cell r="R14" t="str">
            <v>caiu</v>
          </cell>
          <cell r="S14">
            <v>-64.35821107382867</v>
          </cell>
          <cell r="T14">
            <v>-3.483289062509181E-2</v>
          </cell>
          <cell r="U14">
            <v>1860</v>
          </cell>
          <cell r="V14">
            <v>2040</v>
          </cell>
          <cell r="W14" t="str">
            <v>ok</v>
          </cell>
          <cell r="X14" t="str">
            <v>ok</v>
          </cell>
          <cell r="Y14" t="str">
            <v>preço Jan VS AVP Fev com margem &gt; 5% e abs &gt; R$24,00</v>
          </cell>
          <cell r="Z14">
            <v>0</v>
          </cell>
          <cell r="AA14">
            <v>0</v>
          </cell>
          <cell r="AB14">
            <v>1810</v>
          </cell>
          <cell r="AC14">
            <v>1992</v>
          </cell>
        </row>
        <row r="15">
          <cell r="B15" t="str">
            <v>SmartPhone Apple Iphone 7 128GB - 4G</v>
          </cell>
          <cell r="C15" t="str">
            <v>Iphone 7 128GB</v>
          </cell>
          <cell r="D15" t="str">
            <v>Smartphone</v>
          </cell>
          <cell r="E15" t="str">
            <v>Smart Premium</v>
          </cell>
          <cell r="F15" t="str">
            <v>Apple</v>
          </cell>
          <cell r="G15" t="str">
            <v>4G</v>
          </cell>
          <cell r="H15" t="str">
            <v>Nano Sim</v>
          </cell>
          <cell r="I15" t="str">
            <v>SMS + Dados</v>
          </cell>
          <cell r="J15" t="str">
            <v>Portfólio Vigente</v>
          </cell>
          <cell r="K15">
            <v>275</v>
          </cell>
          <cell r="L15">
            <v>165</v>
          </cell>
          <cell r="M15">
            <v>110</v>
          </cell>
          <cell r="N15">
            <v>2531.0217008797654</v>
          </cell>
          <cell r="O15">
            <v>2775.2492170992937</v>
          </cell>
          <cell r="P15">
            <v>3009.4865520682847</v>
          </cell>
          <cell r="Q15">
            <v>2841.5622600697984</v>
          </cell>
          <cell r="R15" t="str">
            <v>caiu</v>
          </cell>
          <cell r="S15">
            <v>-66.313042970504739</v>
          </cell>
          <cell r="T15">
            <v>-2.3336825626645206E-2</v>
          </cell>
          <cell r="U15">
            <v>2860</v>
          </cell>
          <cell r="V15">
            <v>3120</v>
          </cell>
          <cell r="W15" t="str">
            <v>ok</v>
          </cell>
          <cell r="X15" t="str">
            <v>ok</v>
          </cell>
          <cell r="Y15" t="str">
            <v>preço Jan VS AVP Fev perto de Mg zero (abs entre -24 e 24)</v>
          </cell>
          <cell r="Z15">
            <v>0</v>
          </cell>
          <cell r="AA15">
            <v>0</v>
          </cell>
          <cell r="AB15">
            <v>2810</v>
          </cell>
          <cell r="AC15">
            <v>3024</v>
          </cell>
        </row>
        <row r="16">
          <cell r="B16" t="str">
            <v>SmartPhone Apple Iphone 7 32GB - 4G</v>
          </cell>
          <cell r="C16" t="str">
            <v>Iphone 7 32GB</v>
          </cell>
          <cell r="D16" t="str">
            <v>Smartphone</v>
          </cell>
          <cell r="E16" t="str">
            <v>Smart Premium</v>
          </cell>
          <cell r="F16" t="str">
            <v>Apple</v>
          </cell>
          <cell r="G16" t="str">
            <v>4G</v>
          </cell>
          <cell r="H16" t="str">
            <v>Nano Sim</v>
          </cell>
          <cell r="I16" t="str">
            <v>SMS + Dados</v>
          </cell>
          <cell r="J16" t="str">
            <v>Portfólio Vigente</v>
          </cell>
          <cell r="K16">
            <v>950</v>
          </cell>
          <cell r="L16">
            <v>570</v>
          </cell>
          <cell r="M16">
            <v>380</v>
          </cell>
          <cell r="N16">
            <v>2191.8187819908385</v>
          </cell>
          <cell r="O16">
            <v>2403.3153712705221</v>
          </cell>
          <cell r="P16">
            <v>2606.160645196881</v>
          </cell>
          <cell r="Q16">
            <v>2488.1128354413927</v>
          </cell>
          <cell r="R16" t="str">
            <v>caiu</v>
          </cell>
          <cell r="S16">
            <v>-84.797464170870626</v>
          </cell>
          <cell r="T16">
            <v>-3.4081036423666659E-2</v>
          </cell>
          <cell r="U16">
            <v>2500</v>
          </cell>
          <cell r="V16">
            <v>2736</v>
          </cell>
          <cell r="W16" t="str">
            <v>ok</v>
          </cell>
          <cell r="X16" t="str">
            <v>ok</v>
          </cell>
          <cell r="Y16" t="str">
            <v>preço Jan VS AVP Fev perto de Mg zero (abs entre -24 e 24)</v>
          </cell>
          <cell r="Z16">
            <v>0</v>
          </cell>
          <cell r="AA16">
            <v>0</v>
          </cell>
          <cell r="AB16">
            <v>2430</v>
          </cell>
          <cell r="AC16">
            <v>2664</v>
          </cell>
        </row>
        <row r="17">
          <cell r="B17" t="str">
            <v>SmartPhone Apple Iphone 8 256GB - 4G</v>
          </cell>
          <cell r="C17" t="str">
            <v>Iphone 8 256GB</v>
          </cell>
          <cell r="D17" t="str">
            <v>Smartphone</v>
          </cell>
          <cell r="E17" t="str">
            <v>Smart Premium</v>
          </cell>
          <cell r="F17" t="str">
            <v>Apple</v>
          </cell>
          <cell r="G17" t="str">
            <v>4G</v>
          </cell>
          <cell r="H17" t="str">
            <v>Nano Sim</v>
          </cell>
          <cell r="I17" t="str">
            <v>SMS + Dados</v>
          </cell>
          <cell r="J17" t="str">
            <v>Portfólio Vigente</v>
          </cell>
          <cell r="K17">
            <v>290</v>
          </cell>
          <cell r="L17">
            <v>174</v>
          </cell>
          <cell r="M17">
            <v>116</v>
          </cell>
          <cell r="N17">
            <v>3013.3893715711893</v>
          </cell>
          <cell r="O17">
            <v>3304.162303848042</v>
          </cell>
          <cell r="P17">
            <v>3583.0411042057676</v>
          </cell>
          <cell r="Q17">
            <v>3543.8641663567573</v>
          </cell>
          <cell r="R17" t="str">
            <v>caiu</v>
          </cell>
          <cell r="S17">
            <v>-239.70186250871529</v>
          </cell>
          <cell r="T17">
            <v>-6.7638558154766687E-2</v>
          </cell>
          <cell r="U17">
            <v>3560</v>
          </cell>
          <cell r="V17">
            <v>3888</v>
          </cell>
          <cell r="W17" t="str">
            <v>ok</v>
          </cell>
          <cell r="X17" t="str">
            <v>ok</v>
          </cell>
          <cell r="Y17" t="str">
            <v>preço Jan VS AVP Fev com margem &gt; 5% e abs &gt; R$24,00</v>
          </cell>
          <cell r="Z17">
            <v>0</v>
          </cell>
          <cell r="AA17">
            <v>0</v>
          </cell>
          <cell r="AB17">
            <v>3320</v>
          </cell>
          <cell r="AC17">
            <v>3576</v>
          </cell>
        </row>
        <row r="18">
          <cell r="B18" t="str">
            <v>SmartPhone Apple Iphone 8 64GB - 4G</v>
          </cell>
          <cell r="C18" t="str">
            <v>Iphone 8 64GB</v>
          </cell>
          <cell r="D18" t="str">
            <v>Smartphone</v>
          </cell>
          <cell r="E18" t="str">
            <v>Smart Premium</v>
          </cell>
          <cell r="F18" t="str">
            <v>Apple</v>
          </cell>
          <cell r="G18" t="str">
            <v>4G</v>
          </cell>
          <cell r="H18" t="str">
            <v>Nano Sim</v>
          </cell>
          <cell r="I18" t="str">
            <v>SMS + Dados</v>
          </cell>
          <cell r="J18" t="str">
            <v>Portfólio Vigente</v>
          </cell>
          <cell r="K18">
            <v>1475</v>
          </cell>
          <cell r="L18">
            <v>885</v>
          </cell>
          <cell r="M18">
            <v>590</v>
          </cell>
          <cell r="N18">
            <v>2545.7936945209681</v>
          </cell>
          <cell r="O18">
            <v>2791.4466142901174</v>
          </cell>
          <cell r="P18">
            <v>3027.0510463572855</v>
          </cell>
          <cell r="Q18">
            <v>2915.8289907888202</v>
          </cell>
          <cell r="R18" t="str">
            <v>caiu</v>
          </cell>
          <cell r="S18">
            <v>-124.3823764987028</v>
          </cell>
          <cell r="T18">
            <v>-4.265763763637373E-2</v>
          </cell>
          <cell r="U18">
            <v>2890</v>
          </cell>
          <cell r="V18">
            <v>3192</v>
          </cell>
          <cell r="W18" t="str">
            <v>ok</v>
          </cell>
          <cell r="X18" t="str">
            <v>ok</v>
          </cell>
          <cell r="Y18" t="str">
            <v>preço Jan VS AVP Fev com margem &gt; 5% e abs &gt; R$24,00</v>
          </cell>
          <cell r="Z18">
            <v>0</v>
          </cell>
          <cell r="AA18">
            <v>0</v>
          </cell>
          <cell r="AB18">
            <v>2800</v>
          </cell>
          <cell r="AC18">
            <v>3048</v>
          </cell>
        </row>
        <row r="19">
          <cell r="B19" t="str">
            <v>SmartPhone Apple Iphone 8 Plus 64GB - 4G</v>
          </cell>
          <cell r="C19" t="str">
            <v>Iphone 8 Plus 64GB</v>
          </cell>
          <cell r="D19" t="str">
            <v>Smartphone</v>
          </cell>
          <cell r="E19" t="str">
            <v>Smart Premium</v>
          </cell>
          <cell r="F19" t="str">
            <v>Apple</v>
          </cell>
          <cell r="G19" t="str">
            <v>4G</v>
          </cell>
          <cell r="H19" t="str">
            <v>Nano Sim</v>
          </cell>
          <cell r="I19" t="str">
            <v>SMS + Dados</v>
          </cell>
          <cell r="J19" t="str">
            <v>Portfólio Vigente</v>
          </cell>
          <cell r="K19">
            <v>400</v>
          </cell>
          <cell r="L19">
            <v>240</v>
          </cell>
          <cell r="M19">
            <v>160</v>
          </cell>
          <cell r="N19">
            <v>2754.389548522141</v>
          </cell>
          <cell r="O19">
            <v>3469.3871310923391</v>
          </cell>
          <cell r="P19">
            <v>3762.2112820030752</v>
          </cell>
          <cell r="Q19">
            <v>3504.9861960000003</v>
          </cell>
          <cell r="R19" t="str">
            <v>caiu</v>
          </cell>
          <cell r="S19">
            <v>-35.599064907661159</v>
          </cell>
          <cell r="T19">
            <v>-1.0156691900324151E-2</v>
          </cell>
          <cell r="U19">
            <v>3520</v>
          </cell>
          <cell r="V19">
            <v>3840</v>
          </cell>
          <cell r="W19" t="str">
            <v>ok</v>
          </cell>
          <cell r="X19" t="str">
            <v>ok</v>
          </cell>
          <cell r="Y19" t="str">
            <v>preço Jan VS AVP Fev perto de Mg zero (abs entre -24 e 24)</v>
          </cell>
          <cell r="Z19">
            <v>0</v>
          </cell>
          <cell r="AA19">
            <v>0</v>
          </cell>
          <cell r="AB19">
            <v>3500</v>
          </cell>
          <cell r="AC19">
            <v>3768</v>
          </cell>
        </row>
        <row r="20">
          <cell r="B20" t="str">
            <v>SmartPhone Apple Iphone XR 128GB - 4G</v>
          </cell>
          <cell r="C20" t="str">
            <v>Iphone XR 128GB</v>
          </cell>
          <cell r="D20" t="str">
            <v>Smartphone</v>
          </cell>
          <cell r="E20" t="str">
            <v>Smart Premium</v>
          </cell>
          <cell r="F20" t="str">
            <v>Apple</v>
          </cell>
          <cell r="G20" t="str">
            <v>4G</v>
          </cell>
          <cell r="H20" t="str">
            <v>Nano Sim</v>
          </cell>
          <cell r="I20" t="str">
            <v>SMS + Dados</v>
          </cell>
          <cell r="J20" t="str">
            <v>Portfólio Vigente</v>
          </cell>
          <cell r="K20">
            <v>225</v>
          </cell>
          <cell r="L20">
            <v>135</v>
          </cell>
          <cell r="M20">
            <v>90</v>
          </cell>
          <cell r="N20">
            <v>3665.547750229568</v>
          </cell>
          <cell r="O20">
            <v>4617.0681267195177</v>
          </cell>
          <cell r="P20">
            <v>5006.7591594057394</v>
          </cell>
          <cell r="Q20">
            <v>4681.1598322038462</v>
          </cell>
          <cell r="R20" t="str">
            <v>caiu</v>
          </cell>
          <cell r="S20">
            <v>-64.091705484328486</v>
          </cell>
          <cell r="T20">
            <v>-1.3691415756285918E-2</v>
          </cell>
          <cell r="U20">
            <v>4700</v>
          </cell>
          <cell r="V20">
            <v>5112</v>
          </cell>
          <cell r="W20" t="str">
            <v>ok</v>
          </cell>
          <cell r="X20" t="str">
            <v>ok</v>
          </cell>
          <cell r="Y20" t="str">
            <v>preço Jan VS AVP Fev perto de Mg zero (abs entre -24 e 24)</v>
          </cell>
          <cell r="Z20">
            <v>0</v>
          </cell>
          <cell r="AA20">
            <v>0</v>
          </cell>
          <cell r="AB20">
            <v>4650</v>
          </cell>
          <cell r="AC20">
            <v>4920</v>
          </cell>
        </row>
        <row r="21">
          <cell r="B21" t="str">
            <v>SmartPhone Apple Iphone XR 256GB - 4G</v>
          </cell>
          <cell r="C21" t="str">
            <v>Iphone XR 256GB</v>
          </cell>
          <cell r="D21" t="str">
            <v>Smartphone</v>
          </cell>
          <cell r="E21" t="str">
            <v>Smart Premium</v>
          </cell>
          <cell r="F21" t="str">
            <v>Apple</v>
          </cell>
          <cell r="G21" t="str">
            <v>4G</v>
          </cell>
          <cell r="H21" t="str">
            <v>Nano Sim</v>
          </cell>
          <cell r="I21" t="str">
            <v>SMS + Dados</v>
          </cell>
          <cell r="J21" t="str">
            <v>Portfólio Vigente</v>
          </cell>
          <cell r="K21">
            <v>160</v>
          </cell>
          <cell r="L21">
            <v>96</v>
          </cell>
          <cell r="M21">
            <v>64</v>
          </cell>
          <cell r="N21">
            <v>3995.7106126197041</v>
          </cell>
          <cell r="O21">
            <v>5032.9362404202629</v>
          </cell>
          <cell r="P21">
            <v>5457.7274861077731</v>
          </cell>
          <cell r="Q21">
            <v>5110.3575775826093</v>
          </cell>
          <cell r="R21" t="str">
            <v>caiu</v>
          </cell>
          <cell r="S21">
            <v>-77.42133716234639</v>
          </cell>
          <cell r="T21">
            <v>-1.514988647799663E-2</v>
          </cell>
          <cell r="U21">
            <v>5130</v>
          </cell>
          <cell r="V21">
            <v>5592</v>
          </cell>
          <cell r="W21" t="str">
            <v>ok</v>
          </cell>
          <cell r="X21" t="str">
            <v>ok</v>
          </cell>
          <cell r="Y21" t="str">
            <v>preço Jan VS AVP Fev perto de Mg zero (abs entre -24 e 24)</v>
          </cell>
          <cell r="Z21">
            <v>0</v>
          </cell>
          <cell r="AA21">
            <v>0</v>
          </cell>
          <cell r="AB21">
            <v>5100</v>
          </cell>
          <cell r="AC21">
            <v>5592</v>
          </cell>
        </row>
        <row r="22">
          <cell r="B22" t="str">
            <v>SmartPhone Apple Iphone XR 64GB - 4G</v>
          </cell>
          <cell r="C22" t="str">
            <v>Iphone XR 64GB</v>
          </cell>
          <cell r="D22" t="str">
            <v>Smartphone</v>
          </cell>
          <cell r="E22" t="str">
            <v>Smart Premium</v>
          </cell>
          <cell r="F22" t="str">
            <v>Apple</v>
          </cell>
          <cell r="G22" t="str">
            <v>4G</v>
          </cell>
          <cell r="H22" t="str">
            <v>Nano Sim</v>
          </cell>
          <cell r="I22" t="str">
            <v>SMS + Dados</v>
          </cell>
          <cell r="J22" t="str">
            <v>Portfólio Vigente</v>
          </cell>
          <cell r="K22">
            <v>480</v>
          </cell>
          <cell r="L22">
            <v>288</v>
          </cell>
          <cell r="M22">
            <v>192</v>
          </cell>
          <cell r="N22">
            <v>3465.2827713986203</v>
          </cell>
          <cell r="O22">
            <v>4364.8174090469356</v>
          </cell>
          <cell r="P22">
            <v>4733.2179084406562</v>
          </cell>
          <cell r="Q22">
            <v>4427.9762540988777</v>
          </cell>
          <cell r="R22" t="str">
            <v>caiu</v>
          </cell>
          <cell r="S22">
            <v>-63.15884505194208</v>
          </cell>
          <cell r="T22">
            <v>-1.4263591633644684E-2</v>
          </cell>
          <cell r="U22">
            <v>4440</v>
          </cell>
          <cell r="V22">
            <v>4848</v>
          </cell>
          <cell r="W22" t="str">
            <v>ok</v>
          </cell>
          <cell r="X22" t="str">
            <v>ok</v>
          </cell>
          <cell r="Y22" t="str">
            <v>preço Jan VS AVP Fev perto de Mg zero (abs entre -24 e 24)</v>
          </cell>
          <cell r="Z22">
            <v>0</v>
          </cell>
          <cell r="AA22">
            <v>0</v>
          </cell>
          <cell r="AB22">
            <v>4380</v>
          </cell>
          <cell r="AC22">
            <v>4416</v>
          </cell>
        </row>
        <row r="23">
          <cell r="B23" t="str">
            <v>SmartPhone Apple Iphone XS 256GB - 4G</v>
          </cell>
          <cell r="C23" t="str">
            <v>Iphone XS 256GB</v>
          </cell>
          <cell r="D23" t="str">
            <v>Smartphone</v>
          </cell>
          <cell r="E23" t="str">
            <v>Smart Premium</v>
          </cell>
          <cell r="F23" t="str">
            <v>Apple</v>
          </cell>
          <cell r="G23" t="str">
            <v>4G</v>
          </cell>
          <cell r="H23" t="str">
            <v>Nano Sim</v>
          </cell>
          <cell r="I23" t="str">
            <v>SMS + Dados</v>
          </cell>
          <cell r="J23" t="str">
            <v>Portfólio Vigente</v>
          </cell>
          <cell r="K23">
            <v>17.5</v>
          </cell>
          <cell r="L23">
            <v>10.5</v>
          </cell>
          <cell r="M23">
            <v>7</v>
          </cell>
          <cell r="N23">
            <v>5399.3297682709454</v>
          </cell>
          <cell r="O23">
            <v>6800.9135543713455</v>
          </cell>
          <cell r="P23">
            <v>7374.9260994484603</v>
          </cell>
          <cell r="Q23">
            <v>6892.5753039615392</v>
          </cell>
          <cell r="R23" t="str">
            <v>caiu</v>
          </cell>
          <cell r="S23">
            <v>-91.661749590193722</v>
          </cell>
          <cell r="T23">
            <v>-1.3298621422026497E-2</v>
          </cell>
          <cell r="U23">
            <v>6910</v>
          </cell>
          <cell r="V23">
            <v>7536</v>
          </cell>
          <cell r="W23" t="str">
            <v>ok</v>
          </cell>
          <cell r="X23" t="str">
            <v>ok</v>
          </cell>
          <cell r="Y23" t="str">
            <v>preço Jan VS AVP Fev perto de Mg zero (abs entre -24 e 24)</v>
          </cell>
          <cell r="Z23">
            <v>0</v>
          </cell>
          <cell r="AA23">
            <v>0</v>
          </cell>
          <cell r="AB23">
            <v>6860</v>
          </cell>
          <cell r="AC23">
            <v>7440</v>
          </cell>
        </row>
        <row r="24">
          <cell r="B24" t="str">
            <v>SmartPhone Apple Iphone XS 512GB - 4G</v>
          </cell>
          <cell r="C24" t="str">
            <v>Iphone XS 512GB</v>
          </cell>
          <cell r="D24" t="str">
            <v>Smartphone</v>
          </cell>
          <cell r="E24" t="str">
            <v>Smart Premium</v>
          </cell>
          <cell r="F24" t="str">
            <v>Apple</v>
          </cell>
          <cell r="G24" t="str">
            <v>4G</v>
          </cell>
          <cell r="H24" t="str">
            <v>Nano Sim</v>
          </cell>
          <cell r="I24" t="str">
            <v>SMS + Dados</v>
          </cell>
          <cell r="J24" t="str">
            <v>Portfólio Vigente</v>
          </cell>
          <cell r="K24">
            <v>15</v>
          </cell>
          <cell r="L24">
            <v>9</v>
          </cell>
          <cell r="M24">
            <v>6</v>
          </cell>
          <cell r="N24">
            <v>6196.5950413223145</v>
          </cell>
          <cell r="O24">
            <v>7805.1367514406711</v>
          </cell>
          <cell r="P24">
            <v>8463.9080143822011</v>
          </cell>
          <cell r="Q24">
            <v>7920.9438604166698</v>
          </cell>
          <cell r="R24" t="str">
            <v>caiu</v>
          </cell>
          <cell r="S24">
            <v>-115.80710897599874</v>
          </cell>
          <cell r="T24">
            <v>-1.4620367347220017E-2</v>
          </cell>
          <cell r="U24">
            <v>7940</v>
          </cell>
          <cell r="V24">
            <v>8664</v>
          </cell>
          <cell r="W24" t="str">
            <v>ok</v>
          </cell>
          <cell r="X24" t="str">
            <v>ok</v>
          </cell>
          <cell r="Y24" t="str">
            <v>preço Jan VS AVP Fev perto de Mg zero (abs entre -24 e 24)</v>
          </cell>
          <cell r="Z24">
            <v>0</v>
          </cell>
          <cell r="AA24">
            <v>0</v>
          </cell>
          <cell r="AB24">
            <v>7850</v>
          </cell>
          <cell r="AC24">
            <v>8472</v>
          </cell>
        </row>
        <row r="25">
          <cell r="B25" t="str">
            <v>SmartPhone Apple Iphone XS 64GB - 4G</v>
          </cell>
          <cell r="C25" t="str">
            <v>Iphone XS 64GB</v>
          </cell>
          <cell r="D25" t="str">
            <v>Smartphone</v>
          </cell>
          <cell r="E25" t="str">
            <v>Smart Premium</v>
          </cell>
          <cell r="F25" t="str">
            <v>Apple</v>
          </cell>
          <cell r="G25" t="str">
            <v>4G</v>
          </cell>
          <cell r="H25" t="str">
            <v>Nano Sim</v>
          </cell>
          <cell r="I25" t="str">
            <v>SMS + Dados</v>
          </cell>
          <cell r="J25" t="str">
            <v>Portfólio Vigente</v>
          </cell>
          <cell r="K25">
            <v>115</v>
          </cell>
          <cell r="L25">
            <v>69</v>
          </cell>
          <cell r="M25">
            <v>46</v>
          </cell>
          <cell r="N25">
            <v>4865.9417552144832</v>
          </cell>
          <cell r="O25">
            <v>6129.0661356320843</v>
          </cell>
          <cell r="P25">
            <v>6646.3732331761794</v>
          </cell>
          <cell r="Q25">
            <v>6217.8103991057706</v>
          </cell>
          <cell r="R25" t="str">
            <v>caiu</v>
          </cell>
          <cell r="S25">
            <v>-88.74426347368626</v>
          </cell>
          <cell r="T25">
            <v>-1.4272590796021898E-2</v>
          </cell>
          <cell r="U25">
            <v>6230</v>
          </cell>
          <cell r="V25">
            <v>6816</v>
          </cell>
          <cell r="W25" t="str">
            <v>ok</v>
          </cell>
          <cell r="X25" t="str">
            <v>ok</v>
          </cell>
          <cell r="Y25" t="str">
            <v>preço Jan VS AVP Fev perto de Mg zero (abs entre -24 e 24)</v>
          </cell>
          <cell r="Z25">
            <v>0</v>
          </cell>
          <cell r="AA25">
            <v>0</v>
          </cell>
          <cell r="AB25">
            <v>6010</v>
          </cell>
          <cell r="AC25">
            <v>6144</v>
          </cell>
        </row>
        <row r="26">
          <cell r="B26" t="str">
            <v>SmartPhone Apple Iphone XS Max 256GB - 4G</v>
          </cell>
          <cell r="C26" t="str">
            <v>Iphone XS Max 256GB</v>
          </cell>
          <cell r="D26" t="str">
            <v>Smartphone</v>
          </cell>
          <cell r="E26" t="str">
            <v>Smart Premium</v>
          </cell>
          <cell r="F26" t="str">
            <v>Apple</v>
          </cell>
          <cell r="G26" t="str">
            <v>4G</v>
          </cell>
          <cell r="H26" t="str">
            <v>Nano Sim</v>
          </cell>
          <cell r="I26" t="str">
            <v>SMS + Dados</v>
          </cell>
          <cell r="J26" t="str">
            <v>Portfólio Vigente</v>
          </cell>
          <cell r="K26">
            <v>110</v>
          </cell>
          <cell r="L26">
            <v>66</v>
          </cell>
          <cell r="M26">
            <v>44</v>
          </cell>
          <cell r="N26">
            <v>5864.6184573002756</v>
          </cell>
          <cell r="O26">
            <v>7386.9841015919865</v>
          </cell>
          <cell r="P26">
            <v>8010.4623314944329</v>
          </cell>
          <cell r="Q26">
            <v>7495.6542439999994</v>
          </cell>
          <cell r="R26" t="str">
            <v>caiu</v>
          </cell>
          <cell r="S26">
            <v>-108.67014240801291</v>
          </cell>
          <cell r="T26">
            <v>-1.4497752813905395E-2</v>
          </cell>
          <cell r="U26">
            <v>7510</v>
          </cell>
          <cell r="V26">
            <v>8184</v>
          </cell>
          <cell r="W26" t="str">
            <v>ok</v>
          </cell>
          <cell r="X26" t="str">
            <v>ok</v>
          </cell>
          <cell r="Y26" t="str">
            <v>preço Jan VS AVP Fev perto de Mg zero (abs entre -24 e 24)</v>
          </cell>
          <cell r="Z26">
            <v>0</v>
          </cell>
          <cell r="AA26">
            <v>0</v>
          </cell>
          <cell r="AB26">
            <v>7450</v>
          </cell>
          <cell r="AC26">
            <v>8064</v>
          </cell>
        </row>
        <row r="27">
          <cell r="B27" t="str">
            <v>SmartPhone Apple Iphone XS Max 512GB - 4G</v>
          </cell>
          <cell r="C27" t="str">
            <v>Iphone XS Max 512GB</v>
          </cell>
          <cell r="D27" t="str">
            <v>Smartphone</v>
          </cell>
          <cell r="E27" t="str">
            <v>Smart Premium</v>
          </cell>
          <cell r="F27" t="str">
            <v>Apple</v>
          </cell>
          <cell r="G27" t="str">
            <v>4G</v>
          </cell>
          <cell r="H27" t="str">
            <v>Nano Sim</v>
          </cell>
          <cell r="I27" t="str">
            <v>SMS + Dados</v>
          </cell>
          <cell r="J27" t="str">
            <v>Portfólio Vigente</v>
          </cell>
          <cell r="K27">
            <v>16.5</v>
          </cell>
          <cell r="L27">
            <v>9.9</v>
          </cell>
          <cell r="M27">
            <v>6.6000000000000005</v>
          </cell>
          <cell r="N27">
            <v>6660.5977961432509</v>
          </cell>
          <cell r="O27">
            <v>8389.5875555148032</v>
          </cell>
          <cell r="P27">
            <v>9097.6877932825646</v>
          </cell>
          <cell r="Q27">
            <v>8518.150459312501</v>
          </cell>
          <cell r="R27" t="str">
            <v>caiu</v>
          </cell>
          <cell r="S27">
            <v>-128.5629037976978</v>
          </cell>
          <cell r="T27">
            <v>-1.5092819082239374E-2</v>
          </cell>
          <cell r="U27">
            <v>8530</v>
          </cell>
          <cell r="V27">
            <v>9312</v>
          </cell>
          <cell r="W27" t="str">
            <v>ok</v>
          </cell>
          <cell r="X27" t="str">
            <v>ok</v>
          </cell>
          <cell r="Y27" t="str">
            <v>preço Jan VS AVP Fev perto de Mg zero (abs entre -24 e 24)</v>
          </cell>
          <cell r="Z27">
            <v>0</v>
          </cell>
          <cell r="AA27">
            <v>0</v>
          </cell>
          <cell r="AB27">
            <v>8400</v>
          </cell>
          <cell r="AC27">
            <v>9168</v>
          </cell>
        </row>
        <row r="28">
          <cell r="B28" t="str">
            <v>SmartPhone Apple Iphone XS Max 64GB - 4G</v>
          </cell>
          <cell r="C28" t="str">
            <v>Iphone XS Max 64GB</v>
          </cell>
          <cell r="D28" t="str">
            <v>Smartphone</v>
          </cell>
          <cell r="E28" t="str">
            <v>Smart Premium</v>
          </cell>
          <cell r="F28" t="str">
            <v>Apple</v>
          </cell>
          <cell r="G28" t="str">
            <v>4G</v>
          </cell>
          <cell r="H28" t="str">
            <v>Nano Sim</v>
          </cell>
          <cell r="I28" t="str">
            <v>SMS + Dados</v>
          </cell>
          <cell r="J28" t="str">
            <v>Portfólio Vigente</v>
          </cell>
          <cell r="K28">
            <v>75</v>
          </cell>
          <cell r="L28">
            <v>45</v>
          </cell>
          <cell r="M28">
            <v>30</v>
          </cell>
          <cell r="N28">
            <v>5332.3259531340345</v>
          </cell>
          <cell r="O28">
            <v>6716.5165691682851</v>
          </cell>
          <cell r="P28">
            <v>7283.405817075698</v>
          </cell>
          <cell r="Q28">
            <v>6813.0603633194451</v>
          </cell>
          <cell r="R28" t="str">
            <v>caiu</v>
          </cell>
          <cell r="S28">
            <v>-96.54379415116</v>
          </cell>
          <cell r="T28">
            <v>-1.4170400525282024E-2</v>
          </cell>
          <cell r="U28">
            <v>6830</v>
          </cell>
          <cell r="V28">
            <v>7440</v>
          </cell>
          <cell r="W28" t="str">
            <v>ok</v>
          </cell>
          <cell r="X28" t="str">
            <v>ok</v>
          </cell>
          <cell r="Y28" t="str">
            <v>preço Jan VS AVP Fev perto de Mg zero (abs entre -24 e 24)</v>
          </cell>
          <cell r="Z28">
            <v>0</v>
          </cell>
          <cell r="AA28">
            <v>0</v>
          </cell>
          <cell r="AB28">
            <v>6590</v>
          </cell>
          <cell r="AC28">
            <v>6720</v>
          </cell>
        </row>
        <row r="29">
          <cell r="B29" t="str">
            <v>SmartPhone Asus ZB634KL (Zenfone Max Shot 64GB Dualsim) - 4G</v>
          </cell>
          <cell r="C29" t="str">
            <v>Zenfone Max Shot 64GB Dualsim</v>
          </cell>
          <cell r="D29" t="str">
            <v>Smartphone</v>
          </cell>
          <cell r="E29" t="str">
            <v>Smart High</v>
          </cell>
          <cell r="F29" t="str">
            <v>Asus</v>
          </cell>
          <cell r="G29" t="str">
            <v>4G</v>
          </cell>
          <cell r="H29" t="str">
            <v>Nano Sim</v>
          </cell>
          <cell r="I29" t="str">
            <v>SMS + Dados</v>
          </cell>
          <cell r="J29" t="str">
            <v>Portfólio Vigente</v>
          </cell>
          <cell r="K29">
            <v>74.25</v>
          </cell>
          <cell r="L29">
            <v>44.55</v>
          </cell>
          <cell r="M29">
            <v>29.700000000000003</v>
          </cell>
          <cell r="N29">
            <v>1037.0694214876034</v>
          </cell>
          <cell r="O29">
            <v>1343.1615082620256</v>
          </cell>
          <cell r="P29">
            <v>1456.5273891313009</v>
          </cell>
          <cell r="Q29" t="str">
            <v>novo</v>
          </cell>
          <cell r="R29" t="str">
            <v>novo</v>
          </cell>
          <cell r="S29" t="str">
            <v>novo</v>
          </cell>
          <cell r="T29" t="str">
            <v>novo</v>
          </cell>
          <cell r="U29" t="str">
            <v>novo</v>
          </cell>
          <cell r="V29" t="str">
            <v>novo</v>
          </cell>
          <cell r="W29" t="str">
            <v>novo</v>
          </cell>
          <cell r="X29" t="str">
            <v>ok</v>
          </cell>
          <cell r="Y29" t="str">
            <v>novo</v>
          </cell>
          <cell r="Z29">
            <v>0</v>
          </cell>
          <cell r="AA29">
            <v>0</v>
          </cell>
          <cell r="AB29">
            <v>1360</v>
          </cell>
          <cell r="AC29">
            <v>1488</v>
          </cell>
        </row>
        <row r="30">
          <cell r="B30" t="str">
            <v>SmartPhone Asus ZE620KL (Zenfone 5 Dualsim) - 4G</v>
          </cell>
          <cell r="C30" t="str">
            <v>Zenfone 5 Dualsim</v>
          </cell>
          <cell r="D30" t="str">
            <v>Smartphone</v>
          </cell>
          <cell r="E30" t="str">
            <v>Smart Premium</v>
          </cell>
          <cell r="F30" t="str">
            <v>Asus</v>
          </cell>
          <cell r="G30" t="str">
            <v>4G</v>
          </cell>
          <cell r="H30" t="str">
            <v>Nano Sim</v>
          </cell>
          <cell r="I30" t="str">
            <v>SMS + Dados</v>
          </cell>
          <cell r="J30" t="str">
            <v>Portfólio Vigente</v>
          </cell>
          <cell r="K30">
            <v>33</v>
          </cell>
          <cell r="L30">
            <v>19.8</v>
          </cell>
          <cell r="M30">
            <v>13.200000000000001</v>
          </cell>
          <cell r="N30">
            <v>1525.4601499993407</v>
          </cell>
          <cell r="O30">
            <v>1971.858973162985</v>
          </cell>
          <cell r="P30">
            <v>2138.2883474918076</v>
          </cell>
          <cell r="Q30">
            <v>1933.1016548679243</v>
          </cell>
          <cell r="R30" t="str">
            <v>subiu</v>
          </cell>
          <cell r="S30">
            <v>38.757318295060713</v>
          </cell>
          <cell r="T30">
            <v>2.0049291353852128E-2</v>
          </cell>
          <cell r="U30">
            <v>1950</v>
          </cell>
          <cell r="V30">
            <v>2136</v>
          </cell>
          <cell r="W30" t="str">
            <v>nok</v>
          </cell>
          <cell r="X30" t="str">
            <v>ok</v>
          </cell>
          <cell r="Y30" t="str">
            <v>preço Jan VS AVP Fev perto de Mg zero (abs entre -24 e 24)</v>
          </cell>
          <cell r="Z30">
            <v>0</v>
          </cell>
          <cell r="AA30">
            <v>0</v>
          </cell>
          <cell r="AB30">
            <v>1990</v>
          </cell>
          <cell r="AC30">
            <v>2160</v>
          </cell>
        </row>
        <row r="31">
          <cell r="B31" t="str">
            <v>SmartPhone LG G710EMW (G7) - 4G</v>
          </cell>
          <cell r="C31" t="str">
            <v>LG G7</v>
          </cell>
          <cell r="D31" t="str">
            <v>Smartphone</v>
          </cell>
          <cell r="E31" t="str">
            <v>Smart Premium</v>
          </cell>
          <cell r="F31" t="str">
            <v>LG</v>
          </cell>
          <cell r="G31" t="str">
            <v>4G</v>
          </cell>
          <cell r="H31" t="str">
            <v>Nano Sim</v>
          </cell>
          <cell r="I31" t="str">
            <v>SMS + Dados</v>
          </cell>
          <cell r="J31" t="str">
            <v>Portfólio Vigente</v>
          </cell>
          <cell r="K31">
            <v>50</v>
          </cell>
          <cell r="L31">
            <v>30</v>
          </cell>
          <cell r="M31">
            <v>20</v>
          </cell>
          <cell r="N31">
            <v>1765.7971763085402</v>
          </cell>
          <cell r="O31">
            <v>2322.0573422616221</v>
          </cell>
          <cell r="P31">
            <v>2518.0442540478875</v>
          </cell>
          <cell r="Q31">
            <v>1989.8092083404904</v>
          </cell>
          <cell r="R31" t="str">
            <v>subiu</v>
          </cell>
          <cell r="S31">
            <v>332.24813392113174</v>
          </cell>
          <cell r="T31">
            <v>0.16697487001692396</v>
          </cell>
          <cell r="U31">
            <v>2000</v>
          </cell>
          <cell r="V31">
            <v>2184</v>
          </cell>
          <cell r="W31" t="str">
            <v>nok</v>
          </cell>
          <cell r="X31" t="str">
            <v>ok</v>
          </cell>
          <cell r="Y31" t="str">
            <v>preço Jan VS AVP Fev mg negativa &lt; -2% e abs &lt; R$ -24</v>
          </cell>
          <cell r="Z31">
            <v>22</v>
          </cell>
          <cell r="AA31">
            <v>2.4328209664934205E-3</v>
          </cell>
          <cell r="AB31">
            <v>2310</v>
          </cell>
          <cell r="AC31">
            <v>2520</v>
          </cell>
        </row>
        <row r="32">
          <cell r="B32" t="str">
            <v>SmartPhone LG Q710BAW (Q Note+ Dualsim) - 4G</v>
          </cell>
          <cell r="C32" t="str">
            <v>Q Note+ Dualsim</v>
          </cell>
          <cell r="D32" t="str">
            <v>Smartphone</v>
          </cell>
          <cell r="E32" t="str">
            <v>Smart High</v>
          </cell>
          <cell r="F32" t="str">
            <v>LG</v>
          </cell>
          <cell r="G32" t="str">
            <v>4G</v>
          </cell>
          <cell r="H32" t="str">
            <v>Nano Sim</v>
          </cell>
          <cell r="I32" t="str">
            <v>SMS + Dados</v>
          </cell>
          <cell r="J32" t="str">
            <v>Portfólio Vigente</v>
          </cell>
          <cell r="K32">
            <v>66</v>
          </cell>
          <cell r="L32">
            <v>39.6</v>
          </cell>
          <cell r="M32">
            <v>26.400000000000002</v>
          </cell>
          <cell r="N32">
            <v>748.18937833765733</v>
          </cell>
          <cell r="O32">
            <v>993.2479365583597</v>
          </cell>
          <cell r="P32">
            <v>1077.0803175169438</v>
          </cell>
          <cell r="Q32">
            <v>1008.4272319999998</v>
          </cell>
          <cell r="R32" t="str">
            <v>não variou</v>
          </cell>
          <cell r="S32">
            <v>-15.179295441640079</v>
          </cell>
          <cell r="T32">
            <v>-1.50524449954958E-2</v>
          </cell>
          <cell r="U32">
            <v>1020</v>
          </cell>
          <cell r="V32">
            <v>1128</v>
          </cell>
          <cell r="W32" t="str">
            <v>ok</v>
          </cell>
          <cell r="X32" t="str">
            <v>ok</v>
          </cell>
          <cell r="Y32" t="str">
            <v>preço Jan VS AVP Fev perto de Mg zero (abs entre -24 e 24)</v>
          </cell>
          <cell r="Z32">
            <v>55</v>
          </cell>
          <cell r="AA32">
            <v>6.0820524162335512E-3</v>
          </cell>
          <cell r="AB32">
            <v>1010</v>
          </cell>
          <cell r="AC32">
            <v>1080</v>
          </cell>
        </row>
        <row r="33">
          <cell r="B33" t="str">
            <v>SmartPhone LG X210BM (K9 TV Dualsim) - 4G</v>
          </cell>
          <cell r="C33" t="str">
            <v>LG K9 TV</v>
          </cell>
          <cell r="D33" t="str">
            <v>Smartphone</v>
          </cell>
          <cell r="E33" t="str">
            <v>Smart Mid</v>
          </cell>
          <cell r="F33" t="str">
            <v>LG</v>
          </cell>
          <cell r="G33" t="str">
            <v>4G</v>
          </cell>
          <cell r="H33" t="str">
            <v>Nano Sim</v>
          </cell>
          <cell r="I33" t="str">
            <v>SMS + Dados</v>
          </cell>
          <cell r="J33" t="str">
            <v>Portfólio Vigente</v>
          </cell>
          <cell r="K33">
            <v>8085</v>
          </cell>
          <cell r="L33">
            <v>4851</v>
          </cell>
          <cell r="M33">
            <v>3234</v>
          </cell>
          <cell r="N33">
            <v>391.05505598559012</v>
          </cell>
          <cell r="O33">
            <v>487.06027331653218</v>
          </cell>
          <cell r="P33">
            <v>528.16926622715027</v>
          </cell>
          <cell r="Q33">
            <v>487.13281960389946</v>
          </cell>
          <cell r="R33" t="str">
            <v>não variou</v>
          </cell>
          <cell r="S33">
            <v>-7.2546287367288187E-2</v>
          </cell>
          <cell r="T33">
            <v>-1.4892506611703454E-4</v>
          </cell>
          <cell r="U33">
            <v>510</v>
          </cell>
          <cell r="V33">
            <v>552</v>
          </cell>
          <cell r="W33" t="str">
            <v>ok</v>
          </cell>
          <cell r="X33" t="str">
            <v>ok</v>
          </cell>
          <cell r="Y33" t="str">
            <v>preço Jan VS AVP Fev perto de Mg zero (abs entre -24 e 24)</v>
          </cell>
          <cell r="Z33">
            <v>8966</v>
          </cell>
          <cell r="AA33">
            <v>0.99148512661727306</v>
          </cell>
          <cell r="AB33">
            <v>520</v>
          </cell>
          <cell r="AC33">
            <v>576</v>
          </cell>
        </row>
        <row r="34">
          <cell r="B34" t="str">
            <v>SmartPhone LG X410BCW (K11+ Dualsim) - 4G</v>
          </cell>
          <cell r="C34" t="str">
            <v>K11+ Dualsim</v>
          </cell>
          <cell r="D34" t="str">
            <v>Smartphone</v>
          </cell>
          <cell r="E34" t="str">
            <v>Smart Mid</v>
          </cell>
          <cell r="F34" t="str">
            <v>LG</v>
          </cell>
          <cell r="G34" t="str">
            <v>4G</v>
          </cell>
          <cell r="H34" t="str">
            <v>Nano Sim</v>
          </cell>
          <cell r="I34" t="str">
            <v>SMS + Dados</v>
          </cell>
          <cell r="J34" t="str">
            <v>Portfólio Vigente</v>
          </cell>
          <cell r="K34">
            <v>1650</v>
          </cell>
          <cell r="L34">
            <v>990</v>
          </cell>
          <cell r="M34">
            <v>660</v>
          </cell>
          <cell r="N34">
            <v>467.40443137601108</v>
          </cell>
          <cell r="O34">
            <v>604.24893129076497</v>
          </cell>
          <cell r="P34">
            <v>655.24891300460399</v>
          </cell>
          <cell r="Q34">
            <v>733.64386721799724</v>
          </cell>
          <cell r="R34" t="str">
            <v>caiu</v>
          </cell>
          <cell r="S34">
            <v>-129.39493592723227</v>
          </cell>
          <cell r="T34">
            <v>-0.17637295383917309</v>
          </cell>
          <cell r="U34">
            <v>750</v>
          </cell>
          <cell r="V34">
            <v>816</v>
          </cell>
          <cell r="W34" t="str">
            <v>ok</v>
          </cell>
          <cell r="X34" t="str">
            <v>ok</v>
          </cell>
          <cell r="Y34" t="str">
            <v>preço Jan VS AVP Fev com margem &gt; 5% e abs &gt; R$24,00</v>
          </cell>
          <cell r="Z34">
            <v>0</v>
          </cell>
          <cell r="AA34">
            <v>0</v>
          </cell>
          <cell r="AB34">
            <v>610</v>
          </cell>
          <cell r="AC34">
            <v>648</v>
          </cell>
        </row>
        <row r="35">
          <cell r="B35" t="str">
            <v>SmartPhone LGQ610BA (Q7+) - 4G</v>
          </cell>
          <cell r="C35" t="str">
            <v>LG Q7 Plus</v>
          </cell>
          <cell r="D35" t="str">
            <v>Smartphone</v>
          </cell>
          <cell r="E35" t="str">
            <v>Smart High</v>
          </cell>
          <cell r="F35" t="str">
            <v>LG</v>
          </cell>
          <cell r="G35" t="str">
            <v>4G</v>
          </cell>
          <cell r="H35" t="str">
            <v>Nano Sim</v>
          </cell>
          <cell r="I35" t="str">
            <v>SMS + Dados</v>
          </cell>
          <cell r="J35" t="str">
            <v>Portfólio Vigente</v>
          </cell>
          <cell r="K35">
            <v>150</v>
          </cell>
          <cell r="L35">
            <v>90</v>
          </cell>
          <cell r="M35">
            <v>60</v>
          </cell>
          <cell r="N35">
            <v>770.73341282567878</v>
          </cell>
          <cell r="O35">
            <v>1004.1413857569403</v>
          </cell>
          <cell r="P35">
            <v>1088.8931985608424</v>
          </cell>
          <cell r="Q35">
            <v>1058.4254955801102</v>
          </cell>
          <cell r="R35" t="str">
            <v>caiu</v>
          </cell>
          <cell r="S35">
            <v>-54.284109823169956</v>
          </cell>
          <cell r="T35">
            <v>-5.1287606024094774E-2</v>
          </cell>
          <cell r="U35">
            <v>1080</v>
          </cell>
          <cell r="V35">
            <v>1176</v>
          </cell>
          <cell r="W35" t="str">
            <v>ok</v>
          </cell>
          <cell r="X35" t="str">
            <v>ok</v>
          </cell>
          <cell r="Y35" t="str">
            <v>preço Jan VS AVP Fev com margem &gt; 5% e abs &gt; R$24,00</v>
          </cell>
          <cell r="Z35">
            <v>0</v>
          </cell>
          <cell r="AA35">
            <v>0</v>
          </cell>
          <cell r="AB35">
            <v>1020</v>
          </cell>
          <cell r="AC35">
            <v>1080</v>
          </cell>
        </row>
        <row r="36">
          <cell r="B36" t="str">
            <v>Tablet Samsung T385 (Galaxy Tab A 2017 8'') - 4G</v>
          </cell>
          <cell r="C36" t="str">
            <v>Galaxy Tab A 2017 8''</v>
          </cell>
          <cell r="D36" t="str">
            <v>Tablet</v>
          </cell>
          <cell r="E36" t="str">
            <v>Tablet</v>
          </cell>
          <cell r="F36" t="str">
            <v>Samsung</v>
          </cell>
          <cell r="G36" t="str">
            <v>4G</v>
          </cell>
          <cell r="H36" t="str">
            <v>Micro Sim</v>
          </cell>
          <cell r="I36" t="str">
            <v>Dados</v>
          </cell>
          <cell r="J36" t="str">
            <v>Tirar de portfolio</v>
          </cell>
          <cell r="K36">
            <v>0</v>
          </cell>
          <cell r="L36">
            <v>0</v>
          </cell>
          <cell r="M36">
            <v>0</v>
          </cell>
          <cell r="N36">
            <v>821.48760330578511</v>
          </cell>
          <cell r="O36">
            <v>1004.0061658544608</v>
          </cell>
          <cell r="P36">
            <v>1088.7465657915848</v>
          </cell>
          <cell r="Q36">
            <v>1000.461</v>
          </cell>
          <cell r="R36" t="str">
            <v>não variou</v>
          </cell>
          <cell r="S36">
            <v>3.5451658544608335</v>
          </cell>
          <cell r="T36">
            <v>3.5435322860769519E-3</v>
          </cell>
          <cell r="U36" t="str">
            <v>SP</v>
          </cell>
          <cell r="V36" t="str">
            <v>SP</v>
          </cell>
          <cell r="W36" t="str">
            <v>SP</v>
          </cell>
          <cell r="X36" t="str">
            <v>SP</v>
          </cell>
          <cell r="Y36" t="str">
            <v>SP</v>
          </cell>
          <cell r="Z36">
            <v>0</v>
          </cell>
          <cell r="AA36">
            <v>0</v>
          </cell>
          <cell r="AB36">
            <v>1100</v>
          </cell>
          <cell r="AC36">
            <v>1152</v>
          </cell>
        </row>
        <row r="37">
          <cell r="B37" t="str">
            <v>SmartPhone LGX4120 (K12+ Dualsim) - 4G</v>
          </cell>
          <cell r="C37" t="str">
            <v>K12+ Dualsim</v>
          </cell>
          <cell r="D37" t="str">
            <v>Smartphone</v>
          </cell>
          <cell r="E37" t="str">
            <v>Smart Mid</v>
          </cell>
          <cell r="F37" t="str">
            <v>LG</v>
          </cell>
          <cell r="G37" t="str">
            <v>4G</v>
          </cell>
          <cell r="H37" t="str">
            <v>Nano Sim</v>
          </cell>
          <cell r="I37" t="str">
            <v>SMS + Dados</v>
          </cell>
          <cell r="J37" t="str">
            <v>Portfólio Vigente</v>
          </cell>
          <cell r="K37">
            <v>950</v>
          </cell>
          <cell r="L37">
            <v>570</v>
          </cell>
          <cell r="M37">
            <v>380</v>
          </cell>
          <cell r="N37">
            <v>544.60055096418739</v>
          </cell>
          <cell r="O37">
            <v>690.57681248199833</v>
          </cell>
          <cell r="P37">
            <v>748.86306337093129</v>
          </cell>
          <cell r="Q37" t="str">
            <v>novo</v>
          </cell>
          <cell r="R37" t="str">
            <v>novo</v>
          </cell>
          <cell r="S37" t="str">
            <v>novo</v>
          </cell>
          <cell r="T37" t="str">
            <v>novo</v>
          </cell>
          <cell r="U37" t="str">
            <v>novo</v>
          </cell>
          <cell r="V37" t="str">
            <v>novo</v>
          </cell>
          <cell r="W37" t="str">
            <v>novo</v>
          </cell>
          <cell r="X37" t="str">
            <v>ok</v>
          </cell>
          <cell r="Y37" t="str">
            <v>novo</v>
          </cell>
          <cell r="Z37">
            <v>0</v>
          </cell>
          <cell r="AA37">
            <v>0</v>
          </cell>
          <cell r="AB37">
            <v>710</v>
          </cell>
          <cell r="AC37">
            <v>744</v>
          </cell>
        </row>
        <row r="38">
          <cell r="B38" t="str">
            <v>SmartPhone Motorola XT1922-5 (Moto G6 Play Dualsim) - 4G</v>
          </cell>
          <cell r="C38" t="str">
            <v>Moto G6 Play Dualsim</v>
          </cell>
          <cell r="D38" t="str">
            <v>Smartphone</v>
          </cell>
          <cell r="E38" t="str">
            <v>Smart Mid</v>
          </cell>
          <cell r="F38" t="str">
            <v>Motorola</v>
          </cell>
          <cell r="G38" t="str">
            <v>4G</v>
          </cell>
          <cell r="H38" t="str">
            <v>Nano Sim</v>
          </cell>
          <cell r="I38" t="str">
            <v>SMS + Dados</v>
          </cell>
          <cell r="J38" t="str">
            <v>Fora de portfolio</v>
          </cell>
          <cell r="K38">
            <v>0</v>
          </cell>
          <cell r="L38">
            <v>0</v>
          </cell>
          <cell r="M38">
            <v>0</v>
          </cell>
          <cell r="N38">
            <v>710.07955149581926</v>
          </cell>
          <cell r="O38">
            <v>801.45152553879063</v>
          </cell>
          <cell r="P38">
            <v>869.09585394445912</v>
          </cell>
          <cell r="Q38">
            <v>777.83954353749141</v>
          </cell>
          <cell r="R38" t="str">
            <v>subiu</v>
          </cell>
          <cell r="S38">
            <v>23.611982001299225</v>
          </cell>
          <cell r="T38">
            <v>3.0355851920198938E-2</v>
          </cell>
          <cell r="U38">
            <v>800</v>
          </cell>
          <cell r="V38">
            <v>864</v>
          </cell>
          <cell r="W38" t="str">
            <v>nok</v>
          </cell>
          <cell r="X38" t="str">
            <v>ok</v>
          </cell>
          <cell r="Y38" t="str">
            <v>preço Jan VS AVP Fev perto de Mg zero (abs entre -24 e 24)</v>
          </cell>
          <cell r="Z38">
            <v>0</v>
          </cell>
          <cell r="AA38">
            <v>0</v>
          </cell>
          <cell r="AB38">
            <v>820</v>
          </cell>
          <cell r="AC38">
            <v>960</v>
          </cell>
        </row>
        <row r="39">
          <cell r="B39" t="str">
            <v>SmartPhone Motorola XT1925-3 (Moto G6 Dualsim) - 4G</v>
          </cell>
          <cell r="C39" t="str">
            <v>Moto G6 Dualsim</v>
          </cell>
          <cell r="D39" t="str">
            <v>Smartphone</v>
          </cell>
          <cell r="E39" t="str">
            <v>Smart High</v>
          </cell>
          <cell r="F39" t="str">
            <v>Motorola</v>
          </cell>
          <cell r="G39" t="str">
            <v>4G</v>
          </cell>
          <cell r="H39" t="str">
            <v>Nano Sim</v>
          </cell>
          <cell r="I39" t="str">
            <v>SMS + Dados</v>
          </cell>
          <cell r="J39" t="str">
            <v>Fora de portfolio</v>
          </cell>
          <cell r="K39">
            <v>0</v>
          </cell>
          <cell r="L39">
            <v>0</v>
          </cell>
          <cell r="M39">
            <v>0</v>
          </cell>
          <cell r="N39">
            <v>877.86455463728191</v>
          </cell>
          <cell r="O39">
            <v>990.82685179200371</v>
          </cell>
          <cell r="P39">
            <v>1074.4548876993717</v>
          </cell>
          <cell r="Q39">
            <v>916.34699888839077</v>
          </cell>
          <cell r="R39" t="str">
            <v>subiu</v>
          </cell>
          <cell r="S39">
            <v>74.479852903612937</v>
          </cell>
          <cell r="T39">
            <v>8.1279092957104157E-2</v>
          </cell>
          <cell r="U39">
            <v>930</v>
          </cell>
          <cell r="V39">
            <v>1032</v>
          </cell>
          <cell r="W39" t="str">
            <v>nok</v>
          </cell>
          <cell r="X39" t="str">
            <v>ok</v>
          </cell>
          <cell r="Y39" t="str">
            <v>preço Jan VS AVP Fev mg negativa &lt; -2% e abs &lt; R$ -24</v>
          </cell>
          <cell r="Z39">
            <v>0</v>
          </cell>
          <cell r="AA39">
            <v>0</v>
          </cell>
          <cell r="AB39">
            <v>1010</v>
          </cell>
          <cell r="AC39">
            <v>1152</v>
          </cell>
        </row>
        <row r="40">
          <cell r="B40" t="str">
            <v>SmartPhone Motorola XT1929 (Moto Z3 Play Dualsim) - 4G</v>
          </cell>
          <cell r="C40" t="str">
            <v>Moto Z3 Play</v>
          </cell>
          <cell r="D40" t="str">
            <v>Smartphone</v>
          </cell>
          <cell r="E40" t="str">
            <v>Smart Premium</v>
          </cell>
          <cell r="F40" t="str">
            <v>Motorola</v>
          </cell>
          <cell r="G40" t="str">
            <v>4G</v>
          </cell>
          <cell r="H40" t="str">
            <v>Nano Sim</v>
          </cell>
          <cell r="I40" t="str">
            <v>SMS + Dados</v>
          </cell>
          <cell r="J40" t="str">
            <v>Portfólio Vigente</v>
          </cell>
          <cell r="K40">
            <v>150</v>
          </cell>
          <cell r="L40">
            <v>90</v>
          </cell>
          <cell r="M40">
            <v>60</v>
          </cell>
          <cell r="N40">
            <v>1362.3629927872353</v>
          </cell>
          <cell r="O40">
            <v>1537.6698239047246</v>
          </cell>
          <cell r="P40">
            <v>1667.4526482343331</v>
          </cell>
          <cell r="Q40">
            <v>1720.5670456164382</v>
          </cell>
          <cell r="R40" t="str">
            <v>caiu</v>
          </cell>
          <cell r="S40">
            <v>-182.89722171171366</v>
          </cell>
          <cell r="T40">
            <v>-0.10630054909960567</v>
          </cell>
          <cell r="U40">
            <v>1740</v>
          </cell>
          <cell r="V40">
            <v>1896</v>
          </cell>
          <cell r="W40" t="str">
            <v>ok</v>
          </cell>
          <cell r="X40" t="str">
            <v>ok</v>
          </cell>
          <cell r="Y40" t="str">
            <v>preço Jan VS AVP Fev com margem &gt; 5% e abs &gt; R$24,00</v>
          </cell>
          <cell r="Z40">
            <v>0</v>
          </cell>
          <cell r="AA40">
            <v>0</v>
          </cell>
          <cell r="AB40">
            <v>1560</v>
          </cell>
          <cell r="AC40">
            <v>1680</v>
          </cell>
        </row>
        <row r="41">
          <cell r="B41" t="str">
            <v>SmartPhone Motorola XT1941-3 (Motorola One Dualsim) - 4G</v>
          </cell>
          <cell r="C41" t="str">
            <v>Motorola One Dualsim</v>
          </cell>
          <cell r="D41" t="str">
            <v>Smartphone</v>
          </cell>
          <cell r="E41" t="str">
            <v>Smart Premium</v>
          </cell>
          <cell r="F41" t="str">
            <v>Motorola</v>
          </cell>
          <cell r="G41" t="str">
            <v>4G</v>
          </cell>
          <cell r="H41" t="str">
            <v>Nano Sim</v>
          </cell>
          <cell r="I41" t="str">
            <v>SMS + Dados</v>
          </cell>
          <cell r="J41" t="str">
            <v>Portfólio Vigente</v>
          </cell>
          <cell r="K41">
            <v>850</v>
          </cell>
          <cell r="L41">
            <v>510</v>
          </cell>
          <cell r="M41">
            <v>340</v>
          </cell>
          <cell r="N41">
            <v>969.08724755905894</v>
          </cell>
          <cell r="O41">
            <v>1093.7879443229795</v>
          </cell>
          <cell r="P41">
            <v>1186.1061302072778</v>
          </cell>
          <cell r="Q41">
            <v>1206.8371227978776</v>
          </cell>
          <cell r="R41" t="str">
            <v>caiu</v>
          </cell>
          <cell r="S41">
            <v>-113.0491784748981</v>
          </cell>
          <cell r="T41">
            <v>-9.3673931916189238E-2</v>
          </cell>
          <cell r="U41">
            <v>1220</v>
          </cell>
          <cell r="V41">
            <v>1344</v>
          </cell>
          <cell r="W41" t="str">
            <v>ok</v>
          </cell>
          <cell r="X41" t="str">
            <v>ok</v>
          </cell>
          <cell r="Y41" t="str">
            <v>preço Jan VS AVP Fev com margem &gt; 5% e abs &gt; R$24,00</v>
          </cell>
          <cell r="Z41">
            <v>0</v>
          </cell>
          <cell r="AA41">
            <v>0</v>
          </cell>
          <cell r="AB41">
            <v>1110</v>
          </cell>
          <cell r="AC41">
            <v>1128</v>
          </cell>
        </row>
        <row r="42">
          <cell r="B42" t="str">
            <v>SmartPhone Motorola XT1944-4 (Moto E5) - 4G</v>
          </cell>
          <cell r="C42" t="str">
            <v>Moto E5 Platinum</v>
          </cell>
          <cell r="D42" t="str">
            <v>Smartphone</v>
          </cell>
          <cell r="E42" t="str">
            <v>Smart Mid</v>
          </cell>
          <cell r="F42" t="str">
            <v>Motorola</v>
          </cell>
          <cell r="G42" t="str">
            <v>4G</v>
          </cell>
          <cell r="H42" t="str">
            <v>Nano Sim</v>
          </cell>
          <cell r="I42" t="str">
            <v>SMS + Dados</v>
          </cell>
          <cell r="J42" t="str">
            <v>Portfólio Vigente</v>
          </cell>
          <cell r="K42">
            <v>1980</v>
          </cell>
          <cell r="L42">
            <v>1188</v>
          </cell>
          <cell r="M42">
            <v>792</v>
          </cell>
          <cell r="N42">
            <v>555.53286532881066</v>
          </cell>
          <cell r="O42">
            <v>627.01800307698659</v>
          </cell>
          <cell r="P42">
            <v>679.93974614546778</v>
          </cell>
          <cell r="Q42">
            <v>650.31809899185021</v>
          </cell>
          <cell r="R42" t="str">
            <v>caiu</v>
          </cell>
          <cell r="S42">
            <v>-23.300095914863618</v>
          </cell>
          <cell r="T42">
            <v>-3.5828767415491562E-2</v>
          </cell>
          <cell r="U42">
            <v>670</v>
          </cell>
          <cell r="V42">
            <v>720</v>
          </cell>
          <cell r="W42" t="str">
            <v>ok</v>
          </cell>
          <cell r="X42" t="str">
            <v>ok</v>
          </cell>
          <cell r="Y42" t="str">
            <v>preço Jan VS AVP Fev com margem &gt; 5% e abs &gt; R$24,00</v>
          </cell>
          <cell r="Z42">
            <v>0</v>
          </cell>
          <cell r="AA42">
            <v>0</v>
          </cell>
          <cell r="AB42">
            <v>660</v>
          </cell>
          <cell r="AC42">
            <v>768</v>
          </cell>
        </row>
        <row r="43">
          <cell r="B43" t="str">
            <v>SmartPhone Motorola XT1952-2 (Moto G7 Play Dualsim) - 4G</v>
          </cell>
          <cell r="C43" t="str">
            <v>Moto G7 Play Dualsim</v>
          </cell>
          <cell r="D43" t="str">
            <v>Smartphone</v>
          </cell>
          <cell r="E43" t="str">
            <v>Smart Mid</v>
          </cell>
          <cell r="F43" t="str">
            <v>Motorola</v>
          </cell>
          <cell r="G43" t="str">
            <v>4G</v>
          </cell>
          <cell r="H43" t="str">
            <v>Nano Sim</v>
          </cell>
          <cell r="I43" t="str">
            <v>SMS + Dados</v>
          </cell>
          <cell r="J43" t="str">
            <v>Portfólio Vigente</v>
          </cell>
          <cell r="K43">
            <v>1980</v>
          </cell>
          <cell r="L43">
            <v>1188</v>
          </cell>
          <cell r="M43">
            <v>792</v>
          </cell>
          <cell r="N43">
            <v>671.38071823043992</v>
          </cell>
          <cell r="O43">
            <v>757.77298432214184</v>
          </cell>
          <cell r="P43">
            <v>821.73074467947663</v>
          </cell>
          <cell r="Q43" t="str">
            <v>novo</v>
          </cell>
          <cell r="R43" t="str">
            <v>novo</v>
          </cell>
          <cell r="S43" t="str">
            <v>novo</v>
          </cell>
          <cell r="T43" t="str">
            <v>novo</v>
          </cell>
          <cell r="U43" t="str">
            <v>novo</v>
          </cell>
          <cell r="V43" t="str">
            <v>novo</v>
          </cell>
          <cell r="W43" t="str">
            <v>novo</v>
          </cell>
          <cell r="X43" t="str">
            <v>ok</v>
          </cell>
          <cell r="Y43" t="str">
            <v>novo</v>
          </cell>
          <cell r="Z43">
            <v>0</v>
          </cell>
          <cell r="AA43">
            <v>0</v>
          </cell>
          <cell r="AB43">
            <v>790</v>
          </cell>
          <cell r="AC43">
            <v>936</v>
          </cell>
        </row>
        <row r="44">
          <cell r="B44" t="str">
            <v>SmartPhone Motorola XT1955 (Moto G7 Power Dualsim) - 4G</v>
          </cell>
          <cell r="C44" t="str">
            <v>Moto G7 Power Dualsim</v>
          </cell>
          <cell r="D44" t="str">
            <v>Smartphone</v>
          </cell>
          <cell r="E44" t="str">
            <v>Smart High</v>
          </cell>
          <cell r="F44" t="str">
            <v>Motorola</v>
          </cell>
          <cell r="G44" t="str">
            <v>4G</v>
          </cell>
          <cell r="H44" t="str">
            <v>Nano Sim</v>
          </cell>
          <cell r="I44" t="str">
            <v>SMS + Dados</v>
          </cell>
          <cell r="J44" t="str">
            <v>Portfólio Vigente</v>
          </cell>
          <cell r="K44">
            <v>1732.5</v>
          </cell>
          <cell r="L44">
            <v>1039.5</v>
          </cell>
          <cell r="M44">
            <v>693</v>
          </cell>
          <cell r="N44">
            <v>815.81455039512105</v>
          </cell>
          <cell r="O44">
            <v>920.79234586261975</v>
          </cell>
          <cell r="P44">
            <v>998.50931046017763</v>
          </cell>
          <cell r="Q44">
            <v>942.2132655802219</v>
          </cell>
          <cell r="R44" t="str">
            <v>caiu</v>
          </cell>
          <cell r="S44">
            <v>-21.420919717602146</v>
          </cell>
          <cell r="T44">
            <v>-2.2734682794357586E-2</v>
          </cell>
          <cell r="U44">
            <v>960</v>
          </cell>
          <cell r="V44">
            <v>1056</v>
          </cell>
          <cell r="W44" t="str">
            <v>ok</v>
          </cell>
          <cell r="X44" t="str">
            <v>ok</v>
          </cell>
          <cell r="Y44" t="str">
            <v>preço Jan VS AVP Fev com margem &gt; 5% e abs &gt; R$24,00</v>
          </cell>
          <cell r="Z44">
            <v>0</v>
          </cell>
          <cell r="AA44">
            <v>0</v>
          </cell>
          <cell r="AB44">
            <v>900</v>
          </cell>
          <cell r="AC44">
            <v>936</v>
          </cell>
        </row>
        <row r="45">
          <cell r="B45" t="str">
            <v>SmartPhone Motorola XT1962-4 (Moto G7 Dualsim) - 4G</v>
          </cell>
          <cell r="C45" t="str">
            <v>Moto G7 Dualsim</v>
          </cell>
          <cell r="D45" t="str">
            <v>Smartphone</v>
          </cell>
          <cell r="E45" t="str">
            <v>Smart High</v>
          </cell>
          <cell r="F45" t="str">
            <v>Motorola</v>
          </cell>
          <cell r="G45" t="str">
            <v>4G</v>
          </cell>
          <cell r="H45" t="str">
            <v>Nano Sim</v>
          </cell>
          <cell r="I45" t="str">
            <v>SMS + Dados</v>
          </cell>
          <cell r="J45" t="str">
            <v>Portfólio Vigente</v>
          </cell>
          <cell r="K45">
            <v>330</v>
          </cell>
          <cell r="L45">
            <v>198</v>
          </cell>
          <cell r="M45">
            <v>132</v>
          </cell>
          <cell r="N45">
            <v>1017.0798898071625</v>
          </cell>
          <cell r="O45">
            <v>1147.9562079539405</v>
          </cell>
          <cell r="P45">
            <v>1244.8463182746598</v>
          </cell>
          <cell r="Q45" t="str">
            <v>novo</v>
          </cell>
          <cell r="R45" t="str">
            <v>novo</v>
          </cell>
          <cell r="S45" t="str">
            <v>novo</v>
          </cell>
          <cell r="T45" t="str">
            <v>novo</v>
          </cell>
          <cell r="U45" t="str">
            <v>novo</v>
          </cell>
          <cell r="V45" t="str">
            <v>novo</v>
          </cell>
          <cell r="W45" t="str">
            <v>novo</v>
          </cell>
          <cell r="X45" t="str">
            <v>ok</v>
          </cell>
          <cell r="Y45" t="str">
            <v>novo</v>
          </cell>
          <cell r="Z45">
            <v>0</v>
          </cell>
          <cell r="AA45">
            <v>0</v>
          </cell>
          <cell r="AB45">
            <v>1200</v>
          </cell>
          <cell r="AC45">
            <v>1272</v>
          </cell>
        </row>
        <row r="46">
          <cell r="B46" t="str">
            <v>SmartPhone Motorola XT1965 (Moto G7 Plus Dualsim) - 4G</v>
          </cell>
          <cell r="C46" t="str">
            <v>Moto G7 Plus Dualsim</v>
          </cell>
          <cell r="D46" t="str">
            <v>Smartphone</v>
          </cell>
          <cell r="E46" t="str">
            <v>Smart High</v>
          </cell>
          <cell r="F46" t="str">
            <v>Motorola</v>
          </cell>
          <cell r="G46" t="str">
            <v>4G</v>
          </cell>
          <cell r="H46" t="str">
            <v>Nano Sim</v>
          </cell>
          <cell r="I46" t="str">
            <v>SMS + Dados</v>
          </cell>
          <cell r="J46" t="str">
            <v>Portfólio Vigente</v>
          </cell>
          <cell r="K46">
            <v>330</v>
          </cell>
          <cell r="L46">
            <v>198</v>
          </cell>
          <cell r="M46">
            <v>132</v>
          </cell>
          <cell r="N46">
            <v>1201.4598257730113</v>
          </cell>
          <cell r="O46">
            <v>1356.0618781528435</v>
          </cell>
          <cell r="P46">
            <v>1470.5165795304613</v>
          </cell>
          <cell r="Q46">
            <v>1489.0688063346104</v>
          </cell>
          <cell r="R46" t="str">
            <v>caiu</v>
          </cell>
          <cell r="S46">
            <v>-133.00692818176685</v>
          </cell>
          <cell r="T46">
            <v>-8.9322217761829012E-2</v>
          </cell>
          <cell r="U46">
            <v>1510</v>
          </cell>
          <cell r="V46">
            <v>1656</v>
          </cell>
          <cell r="W46" t="str">
            <v>ok</v>
          </cell>
          <cell r="X46" t="str">
            <v>ok</v>
          </cell>
          <cell r="Y46" t="str">
            <v>preço Jan VS AVP Fev com margem &gt; 5% e abs &gt; R$24,00</v>
          </cell>
          <cell r="Z46">
            <v>0</v>
          </cell>
          <cell r="AA46">
            <v>0</v>
          </cell>
          <cell r="AB46">
            <v>1400</v>
          </cell>
          <cell r="AC46">
            <v>1488</v>
          </cell>
        </row>
        <row r="47">
          <cell r="B47" t="str">
            <v>SmartPhone Asus ZC600KL (Zenfone 5 Selfie Pro Dualsim) - 4G</v>
          </cell>
          <cell r="C47" t="str">
            <v>Zenfone 5 Selfie Pro Dualsim</v>
          </cell>
          <cell r="D47" t="str">
            <v>Smartphone</v>
          </cell>
          <cell r="E47" t="str">
            <v>Smart Premium</v>
          </cell>
          <cell r="F47" t="str">
            <v>Asus</v>
          </cell>
          <cell r="G47" t="str">
            <v>4G</v>
          </cell>
          <cell r="H47" t="str">
            <v>Nano Sim</v>
          </cell>
          <cell r="I47" t="str">
            <v>SMS + Dados</v>
          </cell>
          <cell r="J47" t="str">
            <v>Tirar de portfolio</v>
          </cell>
          <cell r="K47">
            <v>0</v>
          </cell>
          <cell r="L47">
            <v>0</v>
          </cell>
          <cell r="M47">
            <v>0</v>
          </cell>
          <cell r="N47">
            <v>1142.5652892561984</v>
          </cell>
          <cell r="O47">
            <v>1470.805768627403</v>
          </cell>
          <cell r="P47">
            <v>1594.9451148805638</v>
          </cell>
          <cell r="Q47">
            <v>1472.8204802400001</v>
          </cell>
          <cell r="R47" t="str">
            <v>não variou</v>
          </cell>
          <cell r="S47">
            <v>-2.0147116125970115</v>
          </cell>
          <cell r="T47">
            <v>-1.3679274831028345E-3</v>
          </cell>
          <cell r="U47" t="str">
            <v>SP</v>
          </cell>
          <cell r="V47" t="str">
            <v>SP</v>
          </cell>
          <cell r="W47" t="str">
            <v>SP</v>
          </cell>
          <cell r="X47" t="str">
            <v>SP</v>
          </cell>
          <cell r="Y47" t="str">
            <v>SP</v>
          </cell>
          <cell r="Z47">
            <v>0</v>
          </cell>
          <cell r="AA47">
            <v>0</v>
          </cell>
          <cell r="AB47">
            <v>1500</v>
          </cell>
          <cell r="AC47">
            <v>1608</v>
          </cell>
        </row>
        <row r="48">
          <cell r="B48" t="str">
            <v>SmartPhone Multilaser P9070 (MS40G Dualsim) - 3G</v>
          </cell>
          <cell r="C48" t="str">
            <v>MS40G Dualsim</v>
          </cell>
          <cell r="D48" t="str">
            <v>Smartphone</v>
          </cell>
          <cell r="E48" t="str">
            <v>Smart Entry</v>
          </cell>
          <cell r="F48" t="str">
            <v>Multilaser</v>
          </cell>
          <cell r="G48" t="str">
            <v>3G</v>
          </cell>
          <cell r="H48" t="str">
            <v>Micro Sim</v>
          </cell>
          <cell r="I48" t="str">
            <v>SMS + Dados</v>
          </cell>
          <cell r="J48" t="str">
            <v>Portfólio Vigente</v>
          </cell>
          <cell r="K48">
            <v>1237.5</v>
          </cell>
          <cell r="L48">
            <v>742.5</v>
          </cell>
          <cell r="M48">
            <v>495</v>
          </cell>
          <cell r="N48">
            <v>187.7685950413223</v>
          </cell>
          <cell r="O48">
            <v>231.60767999999996</v>
          </cell>
          <cell r="P48">
            <v>251.15589404409025</v>
          </cell>
          <cell r="Q48" t="str">
            <v>novo</v>
          </cell>
          <cell r="R48" t="str">
            <v>novo</v>
          </cell>
          <cell r="S48" t="str">
            <v>novo</v>
          </cell>
          <cell r="T48" t="str">
            <v>novo</v>
          </cell>
          <cell r="U48" t="str">
            <v>novo</v>
          </cell>
          <cell r="V48" t="str">
            <v>novo</v>
          </cell>
          <cell r="W48" t="str">
            <v>novo</v>
          </cell>
          <cell r="X48" t="str">
            <v>ok</v>
          </cell>
          <cell r="Y48" t="str">
            <v>novo</v>
          </cell>
          <cell r="Z48">
            <v>0</v>
          </cell>
          <cell r="AA48">
            <v>0</v>
          </cell>
          <cell r="AB48">
            <v>250</v>
          </cell>
          <cell r="AC48">
            <v>288</v>
          </cell>
        </row>
        <row r="49">
          <cell r="B49" t="str">
            <v>SmartPhone Multilaser P9074 (MS50X Dualsim) - 4G</v>
          </cell>
          <cell r="C49" t="str">
            <v>MS50X Dualsim</v>
          </cell>
          <cell r="D49" t="str">
            <v>Smartphone</v>
          </cell>
          <cell r="E49" t="str">
            <v>Smart Entry</v>
          </cell>
          <cell r="F49" t="str">
            <v>Multilaser</v>
          </cell>
          <cell r="G49" t="str">
            <v>4G</v>
          </cell>
          <cell r="H49" t="str">
            <v>Micro Sim</v>
          </cell>
          <cell r="I49" t="str">
            <v>SMS + Dados</v>
          </cell>
          <cell r="J49" t="str">
            <v>Portfólio Vigente</v>
          </cell>
          <cell r="K49">
            <v>272.25000000000006</v>
          </cell>
          <cell r="L49">
            <v>163.35000000000002</v>
          </cell>
          <cell r="M49">
            <v>108.90000000000003</v>
          </cell>
          <cell r="N49">
            <v>320.77134986225894</v>
          </cell>
          <cell r="O49">
            <v>395.66311999999994</v>
          </cell>
          <cell r="P49">
            <v>429.05798565865416</v>
          </cell>
          <cell r="Q49" t="str">
            <v>novo</v>
          </cell>
          <cell r="R49" t="str">
            <v>novo</v>
          </cell>
          <cell r="S49" t="str">
            <v>novo</v>
          </cell>
          <cell r="T49" t="str">
            <v>novo</v>
          </cell>
          <cell r="U49" t="str">
            <v>novo</v>
          </cell>
          <cell r="V49" t="str">
            <v>novo</v>
          </cell>
          <cell r="W49" t="str">
            <v>novo</v>
          </cell>
          <cell r="X49" t="str">
            <v>ok</v>
          </cell>
          <cell r="Y49" t="str">
            <v>novo</v>
          </cell>
          <cell r="Z49">
            <v>0</v>
          </cell>
          <cell r="AA49">
            <v>0</v>
          </cell>
          <cell r="AB49">
            <v>420</v>
          </cell>
          <cell r="AC49">
            <v>456</v>
          </cell>
        </row>
        <row r="50">
          <cell r="B50" t="str">
            <v>SmartPhone Samsung A530 (Galaxy A8 2018) - 4G</v>
          </cell>
          <cell r="C50" t="str">
            <v>Galaxy A8 2018</v>
          </cell>
          <cell r="D50" t="str">
            <v>Smartphone</v>
          </cell>
          <cell r="E50" t="str">
            <v>Smart Premium</v>
          </cell>
          <cell r="F50" t="str">
            <v>Samsung</v>
          </cell>
          <cell r="G50" t="str">
            <v>4G</v>
          </cell>
          <cell r="H50" t="str">
            <v>Nano Sim</v>
          </cell>
          <cell r="I50" t="str">
            <v>SMS + Dados</v>
          </cell>
          <cell r="J50" t="str">
            <v>Tirar de portfolio</v>
          </cell>
          <cell r="K50">
            <v>0</v>
          </cell>
          <cell r="L50">
            <v>0</v>
          </cell>
          <cell r="M50">
            <v>0</v>
          </cell>
          <cell r="N50">
            <v>1387.7368595041323</v>
          </cell>
          <cell r="O50">
            <v>1696.0649898048712</v>
          </cell>
          <cell r="P50">
            <v>1839.2167257636852</v>
          </cell>
          <cell r="Q50">
            <v>1677.0717371929827</v>
          </cell>
          <cell r="R50" t="str">
            <v>não variou</v>
          </cell>
          <cell r="S50">
            <v>18.993252611888465</v>
          </cell>
          <cell r="T50">
            <v>1.1325247567333423E-2</v>
          </cell>
          <cell r="U50" t="str">
            <v>SP</v>
          </cell>
          <cell r="V50" t="str">
            <v>SP</v>
          </cell>
          <cell r="W50" t="str">
            <v>SP</v>
          </cell>
          <cell r="X50" t="str">
            <v>SP</v>
          </cell>
          <cell r="Y50" t="str">
            <v>SP</v>
          </cell>
          <cell r="Z50">
            <v>0</v>
          </cell>
          <cell r="AA50">
            <v>0</v>
          </cell>
          <cell r="AB50">
            <v>1800</v>
          </cell>
          <cell r="AC50">
            <v>1872</v>
          </cell>
        </row>
        <row r="51">
          <cell r="B51" t="str">
            <v>SmartPhone Samsung A105M (Galaxy A10 32GB Dualsim) - 4G</v>
          </cell>
          <cell r="C51" t="str">
            <v>Galaxy A10 32GB Dualsim</v>
          </cell>
          <cell r="D51" t="str">
            <v>Smartphone</v>
          </cell>
          <cell r="E51" t="str">
            <v>Smart Mid</v>
          </cell>
          <cell r="F51" t="str">
            <v>Samsung</v>
          </cell>
          <cell r="G51" t="str">
            <v>4G</v>
          </cell>
          <cell r="H51" t="str">
            <v>Nano Sim</v>
          </cell>
          <cell r="I51" t="str">
            <v>SMS + Dados</v>
          </cell>
          <cell r="J51" t="str">
            <v>Portfólio Vigente</v>
          </cell>
          <cell r="K51">
            <v>2000</v>
          </cell>
          <cell r="L51">
            <v>1200</v>
          </cell>
          <cell r="M51">
            <v>800</v>
          </cell>
          <cell r="N51">
            <v>598.51239669421489</v>
          </cell>
          <cell r="O51">
            <v>731.49020655110712</v>
          </cell>
          <cell r="P51">
            <v>793.22964079101155</v>
          </cell>
          <cell r="Q51" t="str">
            <v>novo</v>
          </cell>
          <cell r="R51" t="str">
            <v>novo</v>
          </cell>
          <cell r="S51" t="str">
            <v>novo</v>
          </cell>
          <cell r="T51" t="str">
            <v>novo</v>
          </cell>
          <cell r="U51" t="str">
            <v>novo</v>
          </cell>
          <cell r="V51" t="str">
            <v>novo</v>
          </cell>
          <cell r="W51" t="str">
            <v>novo</v>
          </cell>
          <cell r="X51" t="str">
            <v>ok</v>
          </cell>
          <cell r="Y51" t="str">
            <v>novo</v>
          </cell>
          <cell r="Z51">
            <v>0</v>
          </cell>
          <cell r="AA51">
            <v>0</v>
          </cell>
          <cell r="AB51">
            <v>750</v>
          </cell>
          <cell r="AC51">
            <v>816</v>
          </cell>
        </row>
        <row r="52">
          <cell r="B52" t="str">
            <v>SmartPhone Samsung A305GT (Galaxy A30 Dualsim) - 4G</v>
          </cell>
          <cell r="C52" t="str">
            <v>Galaxy A30 Dualsim</v>
          </cell>
          <cell r="D52" t="str">
            <v>Smartphone</v>
          </cell>
          <cell r="E52" t="str">
            <v>Smart High</v>
          </cell>
          <cell r="F52" t="str">
            <v>Samsung</v>
          </cell>
          <cell r="G52" t="str">
            <v>4G</v>
          </cell>
          <cell r="H52" t="str">
            <v>Nano Sim</v>
          </cell>
          <cell r="I52" t="str">
            <v>SMS + Dados</v>
          </cell>
          <cell r="J52" t="str">
            <v>Portfólio Vigente</v>
          </cell>
          <cell r="K52">
            <v>400</v>
          </cell>
          <cell r="L52">
            <v>240</v>
          </cell>
          <cell r="M52">
            <v>160</v>
          </cell>
          <cell r="N52">
            <v>977.96143250688704</v>
          </cell>
          <cell r="O52">
            <v>1195.2454355410248</v>
          </cell>
          <cell r="P52">
            <v>1296.1268640376011</v>
          </cell>
          <cell r="Q52" t="str">
            <v>novo</v>
          </cell>
          <cell r="R52" t="str">
            <v>novo</v>
          </cell>
          <cell r="S52" t="str">
            <v>novo</v>
          </cell>
          <cell r="T52" t="str">
            <v>novo</v>
          </cell>
          <cell r="U52" t="str">
            <v>novo</v>
          </cell>
          <cell r="V52" t="str">
            <v>novo</v>
          </cell>
          <cell r="W52" t="str">
            <v>novo</v>
          </cell>
          <cell r="X52" t="str">
            <v>ok</v>
          </cell>
          <cell r="Y52" t="str">
            <v>novo</v>
          </cell>
          <cell r="Z52">
            <v>0</v>
          </cell>
          <cell r="AA52">
            <v>0</v>
          </cell>
          <cell r="AB52">
            <v>1150</v>
          </cell>
          <cell r="AC52">
            <v>1224</v>
          </cell>
        </row>
        <row r="53">
          <cell r="B53" t="str">
            <v>SmartPhone Samsung A505GT (Galaxy A50 64GB Dualsim) - 4G</v>
          </cell>
          <cell r="C53" t="str">
            <v>Galaxy A50 64GB Dualsim</v>
          </cell>
          <cell r="D53" t="str">
            <v>Smartphone</v>
          </cell>
          <cell r="E53" t="str">
            <v>Smart Premium</v>
          </cell>
          <cell r="F53" t="str">
            <v>Samsung</v>
          </cell>
          <cell r="G53" t="str">
            <v>4G</v>
          </cell>
          <cell r="H53" t="str">
            <v>Nano Sim</v>
          </cell>
          <cell r="I53" t="str">
            <v>SMS + Dados</v>
          </cell>
          <cell r="J53" t="str">
            <v>Portfólio Vigente</v>
          </cell>
          <cell r="K53">
            <v>660</v>
          </cell>
          <cell r="L53">
            <v>396</v>
          </cell>
          <cell r="M53">
            <v>264</v>
          </cell>
          <cell r="N53">
            <v>1310.4683195592286</v>
          </cell>
          <cell r="O53">
            <v>1601.6288836249732</v>
          </cell>
          <cell r="P53">
            <v>1736.8099978103851</v>
          </cell>
          <cell r="Q53" t="str">
            <v>novo</v>
          </cell>
          <cell r="R53" t="str">
            <v>novo</v>
          </cell>
          <cell r="S53" t="str">
            <v>novo</v>
          </cell>
          <cell r="T53" t="str">
            <v>novo</v>
          </cell>
          <cell r="U53" t="str">
            <v>novo</v>
          </cell>
          <cell r="V53" t="str">
            <v>novo</v>
          </cell>
          <cell r="W53" t="str">
            <v>novo</v>
          </cell>
          <cell r="X53" t="str">
            <v>ok</v>
          </cell>
          <cell r="Y53" t="str">
            <v>novo</v>
          </cell>
          <cell r="Z53">
            <v>0</v>
          </cell>
          <cell r="AA53">
            <v>0</v>
          </cell>
          <cell r="AB53">
            <v>1620</v>
          </cell>
          <cell r="AC53">
            <v>1800</v>
          </cell>
        </row>
        <row r="54">
          <cell r="B54" t="str">
            <v>SmartPhone Samsung A750 (Galaxy A7 Dualsim) - 4G</v>
          </cell>
          <cell r="C54" t="str">
            <v>Galaxy A7 Dualsim</v>
          </cell>
          <cell r="D54" t="str">
            <v>Smartphone</v>
          </cell>
          <cell r="E54" t="str">
            <v>Smart High</v>
          </cell>
          <cell r="F54" t="str">
            <v>Samsung</v>
          </cell>
          <cell r="G54" t="str">
            <v>4G</v>
          </cell>
          <cell r="H54" t="str">
            <v>Nano Sim</v>
          </cell>
          <cell r="I54" t="str">
            <v>SMS + Dados</v>
          </cell>
          <cell r="J54" t="str">
            <v>Fora de portfolio</v>
          </cell>
          <cell r="K54">
            <v>0</v>
          </cell>
          <cell r="L54">
            <v>0</v>
          </cell>
          <cell r="M54">
            <v>0</v>
          </cell>
          <cell r="N54">
            <v>1389.3430334070538</v>
          </cell>
          <cell r="O54">
            <v>1698.0280242992183</v>
          </cell>
          <cell r="P54">
            <v>1841.3454448263133</v>
          </cell>
          <cell r="Q54">
            <v>1423.6556956521742</v>
          </cell>
          <cell r="R54" t="str">
            <v>subiu</v>
          </cell>
          <cell r="S54">
            <v>274.37232864704401</v>
          </cell>
          <cell r="T54">
            <v>0.19272379514581614</v>
          </cell>
          <cell r="U54">
            <v>1440</v>
          </cell>
          <cell r="V54">
            <v>1560</v>
          </cell>
          <cell r="W54" t="str">
            <v>nok</v>
          </cell>
          <cell r="X54" t="str">
            <v>ok</v>
          </cell>
          <cell r="Y54" t="str">
            <v>preço Jan VS AVP Fev mg negativa &lt; -2% e abs &lt; R$ -24</v>
          </cell>
          <cell r="Z54">
            <v>0</v>
          </cell>
          <cell r="AA54">
            <v>0</v>
          </cell>
          <cell r="AB54">
            <v>1720</v>
          </cell>
          <cell r="AC54">
            <v>1848</v>
          </cell>
        </row>
        <row r="55">
          <cell r="B55" t="str">
            <v>SmartPhone Samsung A750 128GB (Galaxy A7 128GB Dualsim) - 4G</v>
          </cell>
          <cell r="C55" t="str">
            <v>Galaxy A7 128GB Dualsim</v>
          </cell>
          <cell r="D55" t="str">
            <v>Smartphone</v>
          </cell>
          <cell r="E55" t="str">
            <v>Smart Premium</v>
          </cell>
          <cell r="F55" t="str">
            <v>Samsung</v>
          </cell>
          <cell r="G55" t="str">
            <v>4G</v>
          </cell>
          <cell r="H55" t="str">
            <v>Nano Sim</v>
          </cell>
          <cell r="I55" t="str">
            <v>SMS + Dados</v>
          </cell>
          <cell r="J55" t="str">
            <v>Fora de portfolio</v>
          </cell>
          <cell r="K55">
            <v>0</v>
          </cell>
          <cell r="L55">
            <v>0</v>
          </cell>
          <cell r="M55">
            <v>0</v>
          </cell>
          <cell r="N55">
            <v>1055.0699267760033</v>
          </cell>
          <cell r="O55">
            <v>1347.2528784362039</v>
          </cell>
          <cell r="P55">
            <v>1460.9640802374036</v>
          </cell>
          <cell r="Q55">
            <v>1359.6802602165358</v>
          </cell>
          <cell r="R55" t="str">
            <v>não variou</v>
          </cell>
          <cell r="S55">
            <v>-12.427381780331871</v>
          </cell>
          <cell r="T55">
            <v>-9.1399295436948892E-3</v>
          </cell>
          <cell r="U55">
            <v>1370</v>
          </cell>
          <cell r="V55">
            <v>1512</v>
          </cell>
          <cell r="W55" t="str">
            <v>ok</v>
          </cell>
          <cell r="X55" t="str">
            <v>ok</v>
          </cell>
          <cell r="Y55" t="str">
            <v>preço Jan VS AVP Fev perto de Mg zero (abs entre -24 e 24)</v>
          </cell>
          <cell r="Z55">
            <v>0</v>
          </cell>
          <cell r="AA55">
            <v>0</v>
          </cell>
          <cell r="AB55">
            <v>1360</v>
          </cell>
          <cell r="AC55">
            <v>1464</v>
          </cell>
        </row>
        <row r="56">
          <cell r="B56" t="str">
            <v>SmartPhone Samsung A920 (Galaxy A9 Dualsim) - 4G</v>
          </cell>
          <cell r="C56" t="str">
            <v>Galaxy A9 Dualsim</v>
          </cell>
          <cell r="D56" t="str">
            <v>Smartphone</v>
          </cell>
          <cell r="E56" t="str">
            <v>Smart Premium</v>
          </cell>
          <cell r="F56" t="str">
            <v>Samsung</v>
          </cell>
          <cell r="G56" t="str">
            <v>4G</v>
          </cell>
          <cell r="H56" t="str">
            <v>Nano Sim</v>
          </cell>
          <cell r="I56" t="str">
            <v>SMS + Dados</v>
          </cell>
          <cell r="J56" t="str">
            <v>Portfólio Vigente</v>
          </cell>
          <cell r="K56">
            <v>115.5</v>
          </cell>
          <cell r="L56">
            <v>69.3</v>
          </cell>
          <cell r="M56">
            <v>46.2</v>
          </cell>
          <cell r="N56">
            <v>1875.2677474041109</v>
          </cell>
          <cell r="O56">
            <v>2291.9157555697152</v>
          </cell>
          <cell r="P56">
            <v>2485.3586490044217</v>
          </cell>
          <cell r="Q56">
            <v>2332.5599858536584</v>
          </cell>
          <cell r="R56" t="str">
            <v>caiu</v>
          </cell>
          <cell r="S56">
            <v>-40.644230283943216</v>
          </cell>
          <cell r="T56">
            <v>-1.7424730995318195E-2</v>
          </cell>
          <cell r="U56">
            <v>2350</v>
          </cell>
          <cell r="V56">
            <v>2568</v>
          </cell>
          <cell r="W56" t="str">
            <v>ok</v>
          </cell>
          <cell r="X56" t="str">
            <v>ok</v>
          </cell>
          <cell r="Y56" t="str">
            <v>preço Jan VS AVP Fev perto de Mg zero (abs entre -24 e 24)</v>
          </cell>
          <cell r="Z56">
            <v>0</v>
          </cell>
          <cell r="AA56">
            <v>0</v>
          </cell>
          <cell r="AB56">
            <v>2310</v>
          </cell>
          <cell r="AC56">
            <v>2496</v>
          </cell>
        </row>
        <row r="57">
          <cell r="B57" t="str">
            <v>SmartPhone Samsung G9600 (Galaxy S9 Dualsim) - 4G</v>
          </cell>
          <cell r="C57" t="str">
            <v>Galaxy S9 Dualsim</v>
          </cell>
          <cell r="D57" t="str">
            <v>Smartphone</v>
          </cell>
          <cell r="E57" t="str">
            <v>Smart Premium</v>
          </cell>
          <cell r="F57" t="str">
            <v>Samsung</v>
          </cell>
          <cell r="G57" t="str">
            <v>4G</v>
          </cell>
          <cell r="H57" t="str">
            <v>Nano Sim</v>
          </cell>
          <cell r="I57" t="str">
            <v>SMS + Dados</v>
          </cell>
          <cell r="J57" t="str">
            <v>Fora de portfolio</v>
          </cell>
          <cell r="K57">
            <v>0</v>
          </cell>
          <cell r="L57">
            <v>0</v>
          </cell>
          <cell r="M57">
            <v>0</v>
          </cell>
          <cell r="N57">
            <v>2151.3057922634653</v>
          </cell>
          <cell r="O57">
            <v>2845.5796201759194</v>
          </cell>
          <cell r="P57">
            <v>3085.7530008457657</v>
          </cell>
          <cell r="Q57" t="str">
            <v>novo</v>
          </cell>
          <cell r="R57" t="str">
            <v>novo</v>
          </cell>
          <cell r="S57" t="str">
            <v>novo</v>
          </cell>
          <cell r="T57" t="str">
            <v>novo</v>
          </cell>
          <cell r="U57">
            <v>2910</v>
          </cell>
          <cell r="V57">
            <v>3072</v>
          </cell>
          <cell r="W57" t="str">
            <v>nok</v>
          </cell>
          <cell r="X57" t="str">
            <v>ok</v>
          </cell>
          <cell r="Y57" t="str">
            <v>preço Jan VS AVP Fev perto de Mg zero (abs entre -24 e 24)</v>
          </cell>
          <cell r="Z57">
            <v>0</v>
          </cell>
          <cell r="AA57">
            <v>0</v>
          </cell>
          <cell r="AB57">
            <v>2860</v>
          </cell>
          <cell r="AC57">
            <v>3072</v>
          </cell>
        </row>
        <row r="58">
          <cell r="B58" t="str">
            <v>SmartPhone Samsung G9650 (Galaxy S9 Plus Dualsim) - 4G</v>
          </cell>
          <cell r="C58" t="str">
            <v>Galaxy S9 Plus Dualsim</v>
          </cell>
          <cell r="D58" t="str">
            <v>Smartphone</v>
          </cell>
          <cell r="E58" t="str">
            <v>Smart Premium</v>
          </cell>
          <cell r="F58" t="str">
            <v>Samsung</v>
          </cell>
          <cell r="G58" t="str">
            <v>4G</v>
          </cell>
          <cell r="H58" t="str">
            <v>Nano Sim</v>
          </cell>
          <cell r="I58" t="str">
            <v>SMS + Dados</v>
          </cell>
          <cell r="J58" t="str">
            <v>Fora de portfolio</v>
          </cell>
          <cell r="K58">
            <v>0</v>
          </cell>
          <cell r="L58">
            <v>0</v>
          </cell>
          <cell r="M58">
            <v>0</v>
          </cell>
          <cell r="N58">
            <v>3017.5266072277254</v>
          </cell>
          <cell r="O58">
            <v>3792.1628745941352</v>
          </cell>
          <cell r="P58">
            <v>4112.2300311004265</v>
          </cell>
          <cell r="Q58" t="str">
            <v>novo</v>
          </cell>
          <cell r="R58" t="str">
            <v>novo</v>
          </cell>
          <cell r="S58" t="str">
            <v>novo</v>
          </cell>
          <cell r="T58" t="str">
            <v>novo</v>
          </cell>
          <cell r="U58">
            <v>3880</v>
          </cell>
          <cell r="V58">
            <v>4248</v>
          </cell>
          <cell r="W58" t="str">
            <v>ok</v>
          </cell>
          <cell r="X58" t="str">
            <v>ok</v>
          </cell>
          <cell r="Y58" t="str">
            <v>preço Jan VS AVP Fev perto de Mg zero (abs entre -24 e 24)</v>
          </cell>
          <cell r="Z58">
            <v>0</v>
          </cell>
          <cell r="AA58">
            <v>0</v>
          </cell>
          <cell r="AB58">
            <v>3810</v>
          </cell>
          <cell r="AC58">
            <v>4128</v>
          </cell>
        </row>
        <row r="59">
          <cell r="B59" t="str">
            <v>SmartPhone Samsung G970F (Galaxy S10E Dualsim) - 4G</v>
          </cell>
          <cell r="C59" t="str">
            <v>Galaxy S10E Dualsim</v>
          </cell>
          <cell r="D59" t="str">
            <v>Smartphone</v>
          </cell>
          <cell r="E59" t="str">
            <v>Smart Premium</v>
          </cell>
          <cell r="F59" t="str">
            <v>Samsung</v>
          </cell>
          <cell r="G59" t="str">
            <v>4G</v>
          </cell>
          <cell r="H59" t="str">
            <v>Nano Sim</v>
          </cell>
          <cell r="I59" t="str">
            <v>SMS + Dados</v>
          </cell>
          <cell r="J59" t="str">
            <v>Portfólio Vigente</v>
          </cell>
          <cell r="K59">
            <v>98</v>
          </cell>
          <cell r="L59">
            <v>59</v>
          </cell>
          <cell r="M59">
            <v>39</v>
          </cell>
          <cell r="N59">
            <v>2335.6251467837574</v>
          </cell>
          <cell r="O59">
            <v>2965.0504404698381</v>
          </cell>
          <cell r="P59">
            <v>3215.3074296242066</v>
          </cell>
          <cell r="Q59">
            <v>3049.65254</v>
          </cell>
          <cell r="R59" t="str">
            <v>caiu</v>
          </cell>
          <cell r="S59">
            <v>-84.602099530161922</v>
          </cell>
          <cell r="T59">
            <v>-2.7741553642751028E-2</v>
          </cell>
          <cell r="U59">
            <v>3070</v>
          </cell>
          <cell r="V59">
            <v>3273</v>
          </cell>
          <cell r="W59" t="str">
            <v>ok</v>
          </cell>
          <cell r="X59" t="str">
            <v>ok</v>
          </cell>
          <cell r="Y59" t="str">
            <v>preço Jan VS AVP Fev perto de Mg zero (abs entre -24 e 24)</v>
          </cell>
          <cell r="Z59">
            <v>0</v>
          </cell>
          <cell r="AA59">
            <v>0</v>
          </cell>
          <cell r="AB59">
            <v>3070</v>
          </cell>
          <cell r="AC59">
            <v>3264</v>
          </cell>
        </row>
        <row r="60">
          <cell r="B60" t="str">
            <v>SmartPhone Samsung G973F (Galaxy S10 Dualsim) - 4G</v>
          </cell>
          <cell r="C60" t="str">
            <v>Galaxy S10 Dualsim</v>
          </cell>
          <cell r="D60" t="str">
            <v>Smartphone</v>
          </cell>
          <cell r="E60" t="str">
            <v>Smart Premium</v>
          </cell>
          <cell r="F60" t="str">
            <v>Samsung</v>
          </cell>
          <cell r="G60" t="str">
            <v>4G</v>
          </cell>
          <cell r="H60" t="str">
            <v>Nano Sim</v>
          </cell>
          <cell r="I60" t="str">
            <v>SMS + Dados</v>
          </cell>
          <cell r="J60" t="str">
            <v>Portfólio Vigente</v>
          </cell>
          <cell r="K60">
            <v>59</v>
          </cell>
          <cell r="L60">
            <v>35</v>
          </cell>
          <cell r="M60">
            <v>23</v>
          </cell>
          <cell r="N60">
            <v>2859.1963383407992</v>
          </cell>
          <cell r="O60">
            <v>3616.0654344079094</v>
          </cell>
          <cell r="P60">
            <v>3921.2695671432402</v>
          </cell>
          <cell r="Q60">
            <v>3682.6538969999997</v>
          </cell>
          <cell r="R60" t="str">
            <v>caiu</v>
          </cell>
          <cell r="S60">
            <v>-66.588462592090309</v>
          </cell>
          <cell r="T60">
            <v>-1.808165101975379E-2</v>
          </cell>
          <cell r="U60">
            <v>3700</v>
          </cell>
          <cell r="V60">
            <v>3969</v>
          </cell>
          <cell r="W60" t="str">
            <v>ok</v>
          </cell>
          <cell r="X60" t="str">
            <v>ok</v>
          </cell>
          <cell r="Y60" t="str">
            <v>preço Jan VS AVP Fev perto de Mg zero (abs entre -24 e 24)</v>
          </cell>
          <cell r="Z60">
            <v>0</v>
          </cell>
          <cell r="AA60">
            <v>0</v>
          </cell>
          <cell r="AB60">
            <v>3620</v>
          </cell>
          <cell r="AC60">
            <v>3936</v>
          </cell>
        </row>
        <row r="61">
          <cell r="B61" t="str">
            <v>SmartPhone Samsung G950 (Galaxy S8) - 4G</v>
          </cell>
          <cell r="C61" t="str">
            <v>Galaxy S8</v>
          </cell>
          <cell r="D61" t="str">
            <v>Smartphone</v>
          </cell>
          <cell r="E61" t="str">
            <v>Smart Premium</v>
          </cell>
          <cell r="F61" t="str">
            <v>Samsung</v>
          </cell>
          <cell r="G61" t="str">
            <v>4G</v>
          </cell>
          <cell r="H61" t="str">
            <v>Nano Sim</v>
          </cell>
          <cell r="I61" t="str">
            <v>SMS + Dados</v>
          </cell>
          <cell r="J61" t="str">
            <v>Tirar de portfolio</v>
          </cell>
          <cell r="K61">
            <v>0</v>
          </cell>
          <cell r="L61">
            <v>0</v>
          </cell>
          <cell r="M61">
            <v>0</v>
          </cell>
          <cell r="N61">
            <v>2522.7990625385464</v>
          </cell>
          <cell r="O61">
            <v>3083.3159305238132</v>
          </cell>
          <cell r="P61">
            <v>3343.5547955538195</v>
          </cell>
          <cell r="Q61">
            <v>3091.3931088888894</v>
          </cell>
          <cell r="R61" t="str">
            <v>não variou</v>
          </cell>
          <cell r="S61">
            <v>-8.077178365076179</v>
          </cell>
          <cell r="T61">
            <v>-2.6127956169182519E-3</v>
          </cell>
          <cell r="U61" t="str">
            <v>SP</v>
          </cell>
          <cell r="V61" t="str">
            <v>SP</v>
          </cell>
          <cell r="W61" t="str">
            <v>SP</v>
          </cell>
          <cell r="X61" t="str">
            <v>SP</v>
          </cell>
          <cell r="Y61" t="str">
            <v>SP</v>
          </cell>
          <cell r="Z61">
            <v>0</v>
          </cell>
          <cell r="AA61">
            <v>0</v>
          </cell>
          <cell r="AB61">
            <v>3200</v>
          </cell>
          <cell r="AC61">
            <v>3384</v>
          </cell>
        </row>
        <row r="62">
          <cell r="B62" t="str">
            <v>SmartPhone Samsung G975F 128GB (Galaxy S10+ 128GB Dualsim) - 4G</v>
          </cell>
          <cell r="C62" t="str">
            <v>Galaxy S10+ 128GB Dualsim</v>
          </cell>
          <cell r="D62" t="str">
            <v>Smartphone</v>
          </cell>
          <cell r="E62" t="str">
            <v>Smart Premium</v>
          </cell>
          <cell r="F62" t="str">
            <v>Samsung</v>
          </cell>
          <cell r="G62" t="str">
            <v>4G</v>
          </cell>
          <cell r="H62" t="str">
            <v>Nano Sim</v>
          </cell>
          <cell r="I62" t="str">
            <v>SMS + Dados</v>
          </cell>
          <cell r="J62" t="str">
            <v>Portfólio Vigente</v>
          </cell>
          <cell r="K62">
            <v>29</v>
          </cell>
          <cell r="L62">
            <v>18</v>
          </cell>
          <cell r="M62">
            <v>12</v>
          </cell>
          <cell r="N62">
            <v>3601.6774212759051</v>
          </cell>
          <cell r="O62">
            <v>4441.7551491028471</v>
          </cell>
          <cell r="P62">
            <v>4816.6493684400584</v>
          </cell>
          <cell r="Q62">
            <v>4437.9020730000002</v>
          </cell>
          <cell r="R62" t="str">
            <v>não variou</v>
          </cell>
          <cell r="S62">
            <v>3.8530761028468987</v>
          </cell>
          <cell r="T62">
            <v>8.6822017238479487E-4</v>
          </cell>
          <cell r="U62">
            <v>4450</v>
          </cell>
          <cell r="V62">
            <v>4872</v>
          </cell>
          <cell r="W62" t="str">
            <v>ok</v>
          </cell>
          <cell r="X62" t="str">
            <v>ok</v>
          </cell>
          <cell r="Y62" t="str">
            <v>preço Jan VS AVP Fev perto de Mg zero (abs entre -24 e 24)</v>
          </cell>
          <cell r="Z62">
            <v>0</v>
          </cell>
          <cell r="AA62">
            <v>0</v>
          </cell>
          <cell r="AB62">
            <v>4450</v>
          </cell>
          <cell r="AC62">
            <v>4848</v>
          </cell>
        </row>
        <row r="63">
          <cell r="B63" t="str">
            <v>SmartPhone Samsung G975F 512GB (Galaxy S10+ 512GB Dualsim) - 4G</v>
          </cell>
          <cell r="C63" t="str">
            <v>Galaxy S10+ 512GB Dualsim</v>
          </cell>
          <cell r="D63" t="str">
            <v>Smartphone</v>
          </cell>
          <cell r="E63" t="str">
            <v>Smart Premium</v>
          </cell>
          <cell r="F63" t="str">
            <v>Samsung</v>
          </cell>
          <cell r="G63" t="str">
            <v>4G</v>
          </cell>
          <cell r="H63" t="str">
            <v>Nano Sim</v>
          </cell>
          <cell r="I63" t="str">
            <v>SMS + Dados</v>
          </cell>
          <cell r="J63" t="str">
            <v>Portfólio Vigente</v>
          </cell>
          <cell r="K63">
            <v>10</v>
          </cell>
          <cell r="L63">
            <v>6</v>
          </cell>
          <cell r="M63">
            <v>4</v>
          </cell>
          <cell r="N63">
            <v>4511.5912750341558</v>
          </cell>
          <cell r="O63">
            <v>5557.5018031637628</v>
          </cell>
          <cell r="P63">
            <v>6026.5675733431581</v>
          </cell>
          <cell r="Q63">
            <v>5517.6853380000002</v>
          </cell>
          <cell r="R63" t="str">
            <v>subiu</v>
          </cell>
          <cell r="S63">
            <v>39.816465163762587</v>
          </cell>
          <cell r="T63">
            <v>7.2161536449983381E-3</v>
          </cell>
          <cell r="U63">
            <v>5530</v>
          </cell>
          <cell r="V63">
            <v>6048</v>
          </cell>
          <cell r="W63" t="str">
            <v>ok</v>
          </cell>
          <cell r="X63" t="str">
            <v>ok</v>
          </cell>
          <cell r="Y63" t="str">
            <v>preço Jan VS AVP Fev perto de Mg zero (abs entre -24 e 24)</v>
          </cell>
          <cell r="Z63">
            <v>0</v>
          </cell>
          <cell r="AA63">
            <v>0</v>
          </cell>
          <cell r="AB63">
            <v>5560</v>
          </cell>
          <cell r="AC63">
            <v>6048</v>
          </cell>
        </row>
        <row r="64">
          <cell r="B64" t="str">
            <v>SmartPhone Samsung J105M (Galaxy J1 Mini Dualsim) - 4G</v>
          </cell>
          <cell r="C64" t="str">
            <v>Galaxy J1 Mini</v>
          </cell>
          <cell r="D64" t="str">
            <v>Smartphone</v>
          </cell>
          <cell r="E64" t="str">
            <v>Smart Low</v>
          </cell>
          <cell r="F64" t="str">
            <v>Samsung</v>
          </cell>
          <cell r="G64" t="str">
            <v>4G</v>
          </cell>
          <cell r="H64" t="str">
            <v>Micro Sim</v>
          </cell>
          <cell r="I64" t="str">
            <v>SMS + Dados</v>
          </cell>
          <cell r="J64" t="str">
            <v>Fora de portfolio</v>
          </cell>
          <cell r="K64">
            <v>0</v>
          </cell>
          <cell r="L64">
            <v>0</v>
          </cell>
          <cell r="M64">
            <v>0</v>
          </cell>
          <cell r="N64">
            <v>323.20337623016411</v>
          </cell>
          <cell r="O64">
            <v>395.0128781666773</v>
          </cell>
          <cell r="P64">
            <v>428.35286193826192</v>
          </cell>
          <cell r="Q64" t="str">
            <v>novo</v>
          </cell>
          <cell r="R64" t="str">
            <v>novo</v>
          </cell>
          <cell r="S64" t="str">
            <v>novo</v>
          </cell>
          <cell r="T64" t="str">
            <v>novo</v>
          </cell>
          <cell r="U64" t="str">
            <v>novo</v>
          </cell>
          <cell r="V64" t="str">
            <v>novo</v>
          </cell>
          <cell r="W64" t="str">
            <v>novo</v>
          </cell>
          <cell r="X64" t="str">
            <v>ok</v>
          </cell>
          <cell r="Y64" t="str">
            <v>novo</v>
          </cell>
          <cell r="Z64">
            <v>0</v>
          </cell>
          <cell r="AA64">
            <v>0</v>
          </cell>
          <cell r="AB64">
            <v>410</v>
          </cell>
          <cell r="AC64">
            <v>456</v>
          </cell>
        </row>
        <row r="65">
          <cell r="B65" t="str">
            <v>SmartPhone Samsung J260G (Galaxy J2 Core Dualsim_ - 4G</v>
          </cell>
          <cell r="C65" t="str">
            <v>Galaxy J2 Core Dualsim</v>
          </cell>
          <cell r="D65" t="str">
            <v>Smartphone</v>
          </cell>
          <cell r="E65" t="str">
            <v>Smart Mid</v>
          </cell>
          <cell r="F65" t="str">
            <v>Samsung</v>
          </cell>
          <cell r="G65" t="str">
            <v>4G</v>
          </cell>
          <cell r="H65" t="str">
            <v>Micro Sim</v>
          </cell>
          <cell r="I65" t="str">
            <v>SMS + Dados</v>
          </cell>
          <cell r="J65" t="str">
            <v>Fora de portfolio</v>
          </cell>
          <cell r="K65">
            <v>800</v>
          </cell>
          <cell r="L65">
            <v>480</v>
          </cell>
          <cell r="M65">
            <v>320</v>
          </cell>
          <cell r="N65">
            <v>451.99883402216255</v>
          </cell>
          <cell r="O65">
            <v>552.42418082887991</v>
          </cell>
          <cell r="P65">
            <v>599.05003593858169</v>
          </cell>
          <cell r="Q65">
            <v>555.2328360107482</v>
          </cell>
          <cell r="R65" t="str">
            <v>não variou</v>
          </cell>
          <cell r="S65">
            <v>-2.8086551818682892</v>
          </cell>
          <cell r="T65">
            <v>-5.0585177959718494E-3</v>
          </cell>
          <cell r="U65">
            <v>570</v>
          </cell>
          <cell r="V65">
            <v>624</v>
          </cell>
          <cell r="W65" t="str">
            <v>ok</v>
          </cell>
          <cell r="X65" t="str">
            <v>ok</v>
          </cell>
          <cell r="Y65" t="str">
            <v>preço Jan VS AVP Fev perto de Mg zero (abs entre -24 e 24)</v>
          </cell>
          <cell r="Z65">
            <v>0</v>
          </cell>
          <cell r="AA65">
            <v>0</v>
          </cell>
          <cell r="AB65">
            <v>570</v>
          </cell>
          <cell r="AC65">
            <v>648</v>
          </cell>
        </row>
        <row r="66">
          <cell r="B66" t="str">
            <v>SmartPhone Samsung J410 (Galaxy J4 Core Dualsim) - 4G</v>
          </cell>
          <cell r="C66" t="str">
            <v>Galaxy J4 Core Dualsim</v>
          </cell>
          <cell r="D66" t="str">
            <v>Smartphone</v>
          </cell>
          <cell r="E66" t="str">
            <v>Smart Mid</v>
          </cell>
          <cell r="F66" t="str">
            <v>Samsung</v>
          </cell>
          <cell r="G66" t="str">
            <v>4G</v>
          </cell>
          <cell r="H66" t="str">
            <v>Nano Sim</v>
          </cell>
          <cell r="I66" t="str">
            <v>SMS + Dados</v>
          </cell>
          <cell r="J66" t="str">
            <v>Portfólio Vigente</v>
          </cell>
          <cell r="K66">
            <v>1468.5</v>
          </cell>
          <cell r="L66">
            <v>881.1</v>
          </cell>
          <cell r="M66">
            <v>587.4</v>
          </cell>
          <cell r="N66">
            <v>515.00314878859172</v>
          </cell>
          <cell r="O66">
            <v>629.42682852115911</v>
          </cell>
          <cell r="P66">
            <v>682.55188192622984</v>
          </cell>
          <cell r="Q66">
            <v>619.56558450665557</v>
          </cell>
          <cell r="R66" t="str">
            <v>não variou</v>
          </cell>
          <cell r="S66">
            <v>9.8612440145035407</v>
          </cell>
          <cell r="T66">
            <v>1.591638441692303E-2</v>
          </cell>
          <cell r="U66">
            <v>640</v>
          </cell>
          <cell r="V66">
            <v>696</v>
          </cell>
          <cell r="W66" t="str">
            <v>ok</v>
          </cell>
          <cell r="X66" t="str">
            <v>ok</v>
          </cell>
          <cell r="Y66" t="str">
            <v>preço Jan VS AVP Fev perto de Mg zero (abs entre -24 e 24)</v>
          </cell>
          <cell r="Z66">
            <v>0</v>
          </cell>
          <cell r="AA66">
            <v>0</v>
          </cell>
          <cell r="AB66">
            <v>650</v>
          </cell>
          <cell r="AC66">
            <v>744</v>
          </cell>
        </row>
        <row r="67">
          <cell r="B67" t="str">
            <v>SmartPhone Samsung J415 (Galaxy J4 Plus Dualsim) - 4G</v>
          </cell>
          <cell r="C67" t="str">
            <v>Galaxy J4 Plus Dualsim</v>
          </cell>
          <cell r="D67" t="str">
            <v>Smartphone</v>
          </cell>
          <cell r="E67" t="str">
            <v>Smart Mid</v>
          </cell>
          <cell r="F67" t="str">
            <v>Samsung</v>
          </cell>
          <cell r="G67" t="str">
            <v>4G</v>
          </cell>
          <cell r="H67" t="str">
            <v>Nano Sim</v>
          </cell>
          <cell r="I67" t="str">
            <v>SMS + Dados</v>
          </cell>
          <cell r="J67" t="str">
            <v>Fora de portfolio</v>
          </cell>
          <cell r="K67">
            <v>0</v>
          </cell>
          <cell r="L67">
            <v>0</v>
          </cell>
          <cell r="M67">
            <v>0</v>
          </cell>
          <cell r="N67">
            <v>608.14552023418037</v>
          </cell>
          <cell r="O67">
            <v>743.26362271909647</v>
          </cell>
          <cell r="P67">
            <v>805.99676001445232</v>
          </cell>
          <cell r="Q67">
            <v>748.51431659104492</v>
          </cell>
          <cell r="R67" t="str">
            <v>não variou</v>
          </cell>
          <cell r="S67">
            <v>-5.2506938719484424</v>
          </cell>
          <cell r="T67">
            <v>-7.0148208999684224E-3</v>
          </cell>
          <cell r="U67">
            <v>770</v>
          </cell>
          <cell r="V67">
            <v>840</v>
          </cell>
          <cell r="W67" t="str">
            <v>ok</v>
          </cell>
          <cell r="X67" t="str">
            <v>ok</v>
          </cell>
          <cell r="Y67" t="str">
            <v>preço Jan VS AVP Fev perto de Mg zero (abs entre -24 e 24)</v>
          </cell>
          <cell r="Z67">
            <v>0</v>
          </cell>
          <cell r="AA67">
            <v>0</v>
          </cell>
          <cell r="AB67">
            <v>760</v>
          </cell>
          <cell r="AC67">
            <v>888</v>
          </cell>
        </row>
        <row r="68">
          <cell r="B68" t="str">
            <v>SmartPhone Samsung J610 (Galaxy J6 Plus Dualsim) - 4G</v>
          </cell>
          <cell r="C68" t="str">
            <v>Galaxy J6 Plus Dualsim</v>
          </cell>
          <cell r="D68" t="str">
            <v>Smartphone</v>
          </cell>
          <cell r="E68" t="str">
            <v>Smart High</v>
          </cell>
          <cell r="F68" t="str">
            <v>Samsung</v>
          </cell>
          <cell r="G68" t="str">
            <v>4G</v>
          </cell>
          <cell r="H68" t="str">
            <v>Nano Sim</v>
          </cell>
          <cell r="I68" t="str">
            <v>SMS + Dados</v>
          </cell>
          <cell r="J68" t="str">
            <v>Portfólio Vigente</v>
          </cell>
          <cell r="K68">
            <v>1485</v>
          </cell>
          <cell r="L68">
            <v>891</v>
          </cell>
          <cell r="M68">
            <v>594</v>
          </cell>
          <cell r="N68">
            <v>689.9030349136093</v>
          </cell>
          <cell r="O68">
            <v>843.18606648180344</v>
          </cell>
          <cell r="P68">
            <v>914.35288489896845</v>
          </cell>
          <cell r="Q68">
            <v>881.15621501503006</v>
          </cell>
          <cell r="R68" t="str">
            <v>caiu</v>
          </cell>
          <cell r="S68">
            <v>-37.97014853322662</v>
          </cell>
          <cell r="T68">
            <v>-4.3091279260373774E-2</v>
          </cell>
          <cell r="U68">
            <v>900</v>
          </cell>
          <cell r="V68">
            <v>984</v>
          </cell>
          <cell r="W68" t="str">
            <v>ok</v>
          </cell>
          <cell r="X68" t="str">
            <v>ok</v>
          </cell>
          <cell r="Y68" t="str">
            <v>preço Jan VS AVP Fev com margem &gt; 5% e abs &gt; R$24,00</v>
          </cell>
          <cell r="Z68">
            <v>0</v>
          </cell>
          <cell r="AA68">
            <v>0</v>
          </cell>
          <cell r="AB68">
            <v>870</v>
          </cell>
          <cell r="AC68">
            <v>936</v>
          </cell>
        </row>
        <row r="69">
          <cell r="B69" t="str">
            <v>SmartPhone Samsung J810 (Galaxy J8 Dualsim) - 4G</v>
          </cell>
          <cell r="C69" t="str">
            <v>Galaxy J8 Dualsim</v>
          </cell>
          <cell r="D69" t="str">
            <v>Smartphone</v>
          </cell>
          <cell r="E69" t="str">
            <v>Smart High</v>
          </cell>
          <cell r="F69" t="str">
            <v>Samsung</v>
          </cell>
          <cell r="G69" t="str">
            <v>4G</v>
          </cell>
          <cell r="H69" t="str">
            <v>Nano Sim</v>
          </cell>
          <cell r="I69" t="str">
            <v>SMS + Dados</v>
          </cell>
          <cell r="J69" t="str">
            <v>Portfólio Vigente</v>
          </cell>
          <cell r="K69">
            <v>288.75</v>
          </cell>
          <cell r="L69">
            <v>173.25</v>
          </cell>
          <cell r="M69">
            <v>115.5</v>
          </cell>
          <cell r="N69">
            <v>981.55116610398284</v>
          </cell>
          <cell r="O69">
            <v>1199.6327381013502</v>
          </cell>
          <cell r="P69">
            <v>1300.8844648951392</v>
          </cell>
          <cell r="Q69">
            <v>1222.8561188731614</v>
          </cell>
          <cell r="R69" t="str">
            <v>caiu</v>
          </cell>
          <cell r="S69">
            <v>-23.223380771811208</v>
          </cell>
          <cell r="T69">
            <v>-1.8991098309432436E-2</v>
          </cell>
          <cell r="U69">
            <v>1240</v>
          </cell>
          <cell r="V69">
            <v>1344</v>
          </cell>
          <cell r="W69" t="str">
            <v>ok</v>
          </cell>
          <cell r="X69" t="str">
            <v>ok</v>
          </cell>
          <cell r="Y69" t="str">
            <v>preço Jan VS AVP Fev perto de Mg zero (abs entre -24 e 24)</v>
          </cell>
          <cell r="Z69">
            <v>0</v>
          </cell>
          <cell r="AA69">
            <v>0</v>
          </cell>
          <cell r="AB69">
            <v>1220</v>
          </cell>
          <cell r="AC69">
            <v>1416</v>
          </cell>
        </row>
        <row r="70">
          <cell r="B70" t="str">
            <v>SmartPhone Samsung N9600 (Galaxy Note 9) - 4G</v>
          </cell>
          <cell r="C70" t="str">
            <v>Galaxy Note 9</v>
          </cell>
          <cell r="D70" t="str">
            <v>Smartphone</v>
          </cell>
          <cell r="E70" t="str">
            <v>Smart Premium</v>
          </cell>
          <cell r="F70" t="str">
            <v>Samsung</v>
          </cell>
          <cell r="G70" t="str">
            <v>4G</v>
          </cell>
          <cell r="H70" t="str">
            <v>Nano Sim</v>
          </cell>
          <cell r="I70" t="str">
            <v>SMS + Dados</v>
          </cell>
          <cell r="J70" t="str">
            <v>Portfólio Vigente</v>
          </cell>
          <cell r="K70">
            <v>132</v>
          </cell>
          <cell r="L70">
            <v>79.2</v>
          </cell>
          <cell r="M70">
            <v>52.800000000000004</v>
          </cell>
          <cell r="N70">
            <v>3388.7611631247541</v>
          </cell>
          <cell r="O70">
            <v>4215.9694699484571</v>
          </cell>
          <cell r="P70">
            <v>4571.8068653314704</v>
          </cell>
          <cell r="Q70">
            <v>4279.7279570745031</v>
          </cell>
          <cell r="R70" t="str">
            <v>caiu</v>
          </cell>
          <cell r="S70">
            <v>-63.75848712604602</v>
          </cell>
          <cell r="T70">
            <v>-1.4897789711294981E-2</v>
          </cell>
          <cell r="U70">
            <v>4290</v>
          </cell>
          <cell r="V70">
            <v>4680</v>
          </cell>
          <cell r="W70" t="str">
            <v>ok</v>
          </cell>
          <cell r="X70" t="str">
            <v>ok</v>
          </cell>
          <cell r="Y70" t="str">
            <v>preço Jan VS AVP Fev perto de Mg zero (abs entre -24 e 24)</v>
          </cell>
          <cell r="Z70">
            <v>0</v>
          </cell>
          <cell r="AA70">
            <v>0</v>
          </cell>
          <cell r="AB70">
            <v>4250</v>
          </cell>
          <cell r="AC70">
            <v>4608</v>
          </cell>
        </row>
        <row r="71">
          <cell r="B71" t="str">
            <v>Tablet Apple Ipad 6ª Geração 128GB - 4G</v>
          </cell>
          <cell r="C71" t="str">
            <v>Ipad 6ª Geração 128GB</v>
          </cell>
          <cell r="D71" t="str">
            <v>Tablet</v>
          </cell>
          <cell r="E71" t="str">
            <v>Tablet</v>
          </cell>
          <cell r="F71" t="str">
            <v>Apple</v>
          </cell>
          <cell r="G71" t="str">
            <v>4G</v>
          </cell>
          <cell r="H71" t="str">
            <v>Nano Sim</v>
          </cell>
          <cell r="I71" t="str">
            <v>Dados</v>
          </cell>
          <cell r="J71" t="str">
            <v>Portfólio Vigente</v>
          </cell>
          <cell r="K71">
            <v>20</v>
          </cell>
          <cell r="L71">
            <v>12</v>
          </cell>
          <cell r="M71">
            <v>8</v>
          </cell>
          <cell r="N71">
            <v>2783.5772177281974</v>
          </cell>
          <cell r="O71">
            <v>3506.1514747504125</v>
          </cell>
          <cell r="P71">
            <v>3802.0786197372445</v>
          </cell>
          <cell r="Q71">
            <v>3553.0412807873759</v>
          </cell>
          <cell r="R71" t="str">
            <v>caiu</v>
          </cell>
          <cell r="S71">
            <v>-46.889806036963364</v>
          </cell>
          <cell r="T71">
            <v>-1.3197090135291727E-2</v>
          </cell>
          <cell r="U71">
            <v>3570</v>
          </cell>
          <cell r="V71">
            <v>3888</v>
          </cell>
          <cell r="W71" t="str">
            <v>ok</v>
          </cell>
          <cell r="X71" t="str">
            <v>ok</v>
          </cell>
          <cell r="Y71" t="str">
            <v>preço Jan VS AVP Fev perto de Mg zero (abs entre -24 e 24)</v>
          </cell>
          <cell r="Z71">
            <v>0</v>
          </cell>
          <cell r="AA71">
            <v>0</v>
          </cell>
          <cell r="AB71">
            <v>3540</v>
          </cell>
          <cell r="AC71">
            <v>3840</v>
          </cell>
        </row>
        <row r="72">
          <cell r="B72" t="str">
            <v>Tablet Positivo T1075 - 4G</v>
          </cell>
          <cell r="C72" t="str">
            <v>Tablet Positivo T1075 - 4G</v>
          </cell>
          <cell r="D72" t="str">
            <v>Tablet</v>
          </cell>
          <cell r="E72" t="str">
            <v>Tablet</v>
          </cell>
          <cell r="F72" t="str">
            <v>Positivo</v>
          </cell>
          <cell r="G72" t="str">
            <v>4G</v>
          </cell>
          <cell r="H72" t="str">
            <v>Micro Sim</v>
          </cell>
          <cell r="I72" t="str">
            <v>Dados</v>
          </cell>
          <cell r="J72" t="str">
            <v>Fora de portfolio</v>
          </cell>
          <cell r="K72">
            <v>0</v>
          </cell>
          <cell r="L72">
            <v>0</v>
          </cell>
          <cell r="M72">
            <v>0</v>
          </cell>
          <cell r="N72">
            <v>778.29723068000567</v>
          </cell>
          <cell r="O72">
            <v>932.49679450042265</v>
          </cell>
          <cell r="P72">
            <v>1011.2016411372972</v>
          </cell>
          <cell r="Q72">
            <v>916.72460040999306</v>
          </cell>
          <cell r="R72" t="str">
            <v>não variou</v>
          </cell>
          <cell r="S72">
            <v>15.772194090429593</v>
          </cell>
          <cell r="T72">
            <v>1.7204942556767525E-2</v>
          </cell>
          <cell r="U72">
            <v>940</v>
          </cell>
          <cell r="V72">
            <v>1032</v>
          </cell>
          <cell r="W72" t="str">
            <v>ok</v>
          </cell>
          <cell r="X72" t="str">
            <v>ok</v>
          </cell>
          <cell r="Y72" t="str">
            <v>preço Jan VS AVP Fev perto de Mg zero (abs entre -24 e 24)</v>
          </cell>
          <cell r="Z72">
            <v>0</v>
          </cell>
          <cell r="AA72">
            <v>0</v>
          </cell>
          <cell r="AB72">
            <v>950</v>
          </cell>
          <cell r="AC72">
            <v>1032</v>
          </cell>
        </row>
        <row r="73">
          <cell r="B73" t="str">
            <v>Tablet Samsung P205 (Galaxy Tab A 8'' Spen) - 4G</v>
          </cell>
          <cell r="C73" t="str">
            <v>Galaxy Tab A 8'' Spen</v>
          </cell>
          <cell r="D73" t="str">
            <v>Tablet</v>
          </cell>
          <cell r="E73" t="str">
            <v>Tablet</v>
          </cell>
          <cell r="F73" t="str">
            <v>Samsung</v>
          </cell>
          <cell r="G73" t="str">
            <v>4G</v>
          </cell>
          <cell r="H73" t="str">
            <v>Nano Sim</v>
          </cell>
          <cell r="I73" t="str">
            <v>SMS + Dados</v>
          </cell>
          <cell r="J73" t="str">
            <v>Portfólio Vigente</v>
          </cell>
          <cell r="K73">
            <v>57.5</v>
          </cell>
          <cell r="L73">
            <v>34.5</v>
          </cell>
          <cell r="M73">
            <v>23</v>
          </cell>
          <cell r="N73">
            <v>1060.1101928374655</v>
          </cell>
          <cell r="O73">
            <v>1295.6460521264707</v>
          </cell>
          <cell r="P73">
            <v>1405.0015206167591</v>
          </cell>
          <cell r="Q73" t="str">
            <v>novo</v>
          </cell>
          <cell r="R73" t="str">
            <v>novo</v>
          </cell>
          <cell r="S73" t="str">
            <v>novo</v>
          </cell>
          <cell r="T73" t="str">
            <v>novo</v>
          </cell>
          <cell r="U73" t="str">
            <v>novo</v>
          </cell>
          <cell r="V73" t="str">
            <v>novo</v>
          </cell>
          <cell r="W73" t="str">
            <v>novo</v>
          </cell>
          <cell r="X73" t="str">
            <v>ok</v>
          </cell>
          <cell r="Y73" t="str">
            <v>novo</v>
          </cell>
          <cell r="Z73">
            <v>0</v>
          </cell>
          <cell r="AA73">
            <v>0</v>
          </cell>
          <cell r="AB73">
            <v>1320</v>
          </cell>
          <cell r="AC73">
            <v>1416</v>
          </cell>
        </row>
        <row r="74">
          <cell r="B74" t="str">
            <v>Tablet Samsung T285 (Galaxy Tab A 7.0) - 4G</v>
          </cell>
          <cell r="C74" t="str">
            <v>Galaxy Tab A 7.0</v>
          </cell>
          <cell r="D74" t="str">
            <v>Tablet</v>
          </cell>
          <cell r="E74" t="str">
            <v>Tablet</v>
          </cell>
          <cell r="F74" t="str">
            <v>Samsung</v>
          </cell>
          <cell r="G74" t="str">
            <v>4G</v>
          </cell>
          <cell r="H74" t="str">
            <v>Micro Sim</v>
          </cell>
          <cell r="I74" t="str">
            <v>Dados</v>
          </cell>
          <cell r="J74" t="str">
            <v>Fora de portfolio</v>
          </cell>
          <cell r="K74">
            <v>350</v>
          </cell>
          <cell r="L74">
            <v>210</v>
          </cell>
          <cell r="M74">
            <v>140</v>
          </cell>
          <cell r="N74">
            <v>510.77553964563333</v>
          </cell>
          <cell r="O74">
            <v>624.25992687922042</v>
          </cell>
          <cell r="P74">
            <v>676.94888205455459</v>
          </cell>
          <cell r="Q74">
            <v>600.03205304623748</v>
          </cell>
          <cell r="R74" t="str">
            <v>subiu</v>
          </cell>
          <cell r="S74">
            <v>24.227873832982937</v>
          </cell>
          <cell r="T74">
            <v>4.0377632678092912E-2</v>
          </cell>
          <cell r="U74">
            <v>620</v>
          </cell>
          <cell r="V74">
            <v>672</v>
          </cell>
          <cell r="W74" t="str">
            <v>nok</v>
          </cell>
          <cell r="X74" t="str">
            <v>ok</v>
          </cell>
          <cell r="Y74" t="str">
            <v>preço Jan VS AVP Fev perto de Mg zero (abs entre -24 e 24)</v>
          </cell>
          <cell r="Z74">
            <v>0</v>
          </cell>
          <cell r="AA74">
            <v>0</v>
          </cell>
          <cell r="AB74">
            <v>640</v>
          </cell>
          <cell r="AC74">
            <v>720</v>
          </cell>
        </row>
        <row r="75">
          <cell r="B75" t="str">
            <v>Tablet Samsung T595 (Galaxy Tab A2) - 4G</v>
          </cell>
          <cell r="C75" t="str">
            <v>Galaxy Tab A2</v>
          </cell>
          <cell r="D75" t="str">
            <v>Tablet</v>
          </cell>
          <cell r="E75" t="str">
            <v>Tablet</v>
          </cell>
          <cell r="F75" t="str">
            <v>Samsung</v>
          </cell>
          <cell r="G75" t="str">
            <v>4G</v>
          </cell>
          <cell r="H75" t="str">
            <v>Nano Sim</v>
          </cell>
          <cell r="I75" t="str">
            <v>Dados</v>
          </cell>
          <cell r="J75" t="str">
            <v>Fora de portfolio</v>
          </cell>
          <cell r="K75">
            <v>0</v>
          </cell>
          <cell r="L75">
            <v>0</v>
          </cell>
          <cell r="M75">
            <v>0</v>
          </cell>
          <cell r="N75">
            <v>1060.1101928374655</v>
          </cell>
          <cell r="O75">
            <v>1295.6460521264707</v>
          </cell>
          <cell r="P75">
            <v>1405.0015206167591</v>
          </cell>
          <cell r="Q75">
            <v>1291.0711000000001</v>
          </cell>
          <cell r="R75" t="str">
            <v>não variou</v>
          </cell>
          <cell r="S75">
            <v>4.5749521264706345</v>
          </cell>
          <cell r="T75">
            <v>3.5435322860767576E-3</v>
          </cell>
          <cell r="U75">
            <v>1310</v>
          </cell>
          <cell r="V75">
            <v>1440</v>
          </cell>
          <cell r="W75" t="str">
            <v>ok</v>
          </cell>
          <cell r="X75" t="str">
            <v>ok</v>
          </cell>
          <cell r="Y75" t="str">
            <v>preço Jan VS AVP Fev perto de Mg zero (abs entre -24 e 24)</v>
          </cell>
          <cell r="Z75">
            <v>0</v>
          </cell>
          <cell r="AA75">
            <v>0</v>
          </cell>
          <cell r="AB75">
            <v>1310</v>
          </cell>
          <cell r="AC75">
            <v>1344</v>
          </cell>
        </row>
        <row r="76">
          <cell r="B76" t="str">
            <v>Vivo Box Internet Tellescom RTL0080VW-D112 CA Wifi Dualsim - 4G</v>
          </cell>
          <cell r="C76" t="str">
            <v>Vivo Box Internet Tellescom RTL0080VW-D112 CA Wifi Dualsim - 4G</v>
          </cell>
          <cell r="D76" t="str">
            <v>Modem</v>
          </cell>
          <cell r="E76" t="str">
            <v>Blackbox</v>
          </cell>
          <cell r="F76" t="str">
            <v>Tellescom</v>
          </cell>
          <cell r="G76" t="str">
            <v>4G</v>
          </cell>
          <cell r="H76" t="str">
            <v>Nano Sim</v>
          </cell>
          <cell r="I76" t="str">
            <v>Dados</v>
          </cell>
          <cell r="J76" t="str">
            <v>Portfólio Vigente</v>
          </cell>
          <cell r="K76">
            <v>57.75</v>
          </cell>
          <cell r="L76">
            <v>34.65</v>
          </cell>
          <cell r="M76">
            <v>23.1</v>
          </cell>
          <cell r="N76">
            <v>788.27603305785112</v>
          </cell>
          <cell r="O76">
            <v>977.09388095264399</v>
          </cell>
          <cell r="P76">
            <v>1059.5628229412393</v>
          </cell>
          <cell r="Q76" t="str">
            <v>novo</v>
          </cell>
          <cell r="R76" t="str">
            <v>novo</v>
          </cell>
          <cell r="S76" t="str">
            <v>novo</v>
          </cell>
          <cell r="T76" t="str">
            <v>novo</v>
          </cell>
          <cell r="U76" t="str">
            <v>novo</v>
          </cell>
          <cell r="V76" t="str">
            <v>novo</v>
          </cell>
          <cell r="W76" t="str">
            <v>novo</v>
          </cell>
          <cell r="X76" t="str">
            <v>ok</v>
          </cell>
          <cell r="Y76" t="str">
            <v>novo</v>
          </cell>
          <cell r="Z76">
            <v>0</v>
          </cell>
          <cell r="AA76">
            <v>0</v>
          </cell>
          <cell r="AB76">
            <v>1000</v>
          </cell>
          <cell r="AC76">
            <v>1080</v>
          </cell>
        </row>
        <row r="77">
          <cell r="B77" t="str">
            <v>Vivo Box Internet WNC WLD71-T5 LTE - 4G</v>
          </cell>
          <cell r="C77" t="str">
            <v>Vivo Box WNC WLD71-T5</v>
          </cell>
          <cell r="D77" t="str">
            <v>Modem</v>
          </cell>
          <cell r="E77" t="str">
            <v>Blackbox</v>
          </cell>
          <cell r="F77" t="str">
            <v>WNC</v>
          </cell>
          <cell r="G77" t="str">
            <v>4G</v>
          </cell>
          <cell r="H77" t="str">
            <v>Micro Sim</v>
          </cell>
          <cell r="I77" t="str">
            <v>Dados</v>
          </cell>
          <cell r="J77" t="str">
            <v>Fora de portfolio</v>
          </cell>
          <cell r="K77">
            <v>0</v>
          </cell>
          <cell r="L77">
            <v>0</v>
          </cell>
          <cell r="M77">
            <v>0</v>
          </cell>
          <cell r="N77">
            <v>315.62702412148087</v>
          </cell>
          <cell r="O77">
            <v>384.06921381744763</v>
          </cell>
          <cell r="P77">
            <v>416.48552747098853</v>
          </cell>
          <cell r="Q77">
            <v>384.50756649453831</v>
          </cell>
          <cell r="R77" t="str">
            <v>não variou</v>
          </cell>
          <cell r="S77">
            <v>-0.43835267709067693</v>
          </cell>
          <cell r="T77">
            <v>-1.1400365435901077E-3</v>
          </cell>
          <cell r="U77">
            <v>380</v>
          </cell>
          <cell r="V77">
            <v>384</v>
          </cell>
          <cell r="W77" t="str">
            <v>nok</v>
          </cell>
          <cell r="X77" t="str">
            <v>ok</v>
          </cell>
          <cell r="Y77" t="str">
            <v>preço Jan VS AVP Fev mg negativa &lt; -2% e abs &lt; R$ -24</v>
          </cell>
          <cell r="Z77">
            <v>0</v>
          </cell>
          <cell r="AA77">
            <v>0</v>
          </cell>
          <cell r="AB77">
            <v>360</v>
          </cell>
          <cell r="AC77">
            <v>384</v>
          </cell>
        </row>
        <row r="78">
          <cell r="B78" t="str">
            <v>Vivo Box Internet WNC WLD71-T5A LTE - 4G</v>
          </cell>
          <cell r="C78" t="str">
            <v>Vivo Box WNC WLD71-T5A</v>
          </cell>
          <cell r="D78" t="str">
            <v>Modem</v>
          </cell>
          <cell r="E78" t="str">
            <v>Blackbox</v>
          </cell>
          <cell r="F78" t="str">
            <v>WNC</v>
          </cell>
          <cell r="G78" t="str">
            <v>4G</v>
          </cell>
          <cell r="H78" t="str">
            <v>Micro Sim</v>
          </cell>
          <cell r="I78" t="str">
            <v>Dados</v>
          </cell>
          <cell r="J78" t="str">
            <v>Portfólio Vigente</v>
          </cell>
          <cell r="K78">
            <v>2021.25</v>
          </cell>
          <cell r="L78">
            <v>1212.75</v>
          </cell>
          <cell r="M78">
            <v>808.5</v>
          </cell>
          <cell r="N78">
            <v>315.62702412148087</v>
          </cell>
          <cell r="O78">
            <v>384.06921381744763</v>
          </cell>
          <cell r="P78">
            <v>416.48552747098853</v>
          </cell>
          <cell r="Q78">
            <v>384.50756649453831</v>
          </cell>
          <cell r="R78" t="str">
            <v>não variou</v>
          </cell>
          <cell r="S78">
            <v>-0.43835267709067693</v>
          </cell>
          <cell r="T78">
            <v>-1.1400365435901077E-3</v>
          </cell>
          <cell r="U78">
            <v>380</v>
          </cell>
          <cell r="V78">
            <v>384</v>
          </cell>
          <cell r="W78" t="str">
            <v>nok</v>
          </cell>
          <cell r="X78" t="str">
            <v>ok</v>
          </cell>
          <cell r="Y78" t="str">
            <v>preço Jan VS AVP Fev mg negativa &lt; -2% e abs &lt; R$ -24</v>
          </cell>
          <cell r="Z78">
            <v>0</v>
          </cell>
          <cell r="AA78">
            <v>0</v>
          </cell>
          <cell r="AB78">
            <v>360</v>
          </cell>
          <cell r="AC78">
            <v>384</v>
          </cell>
        </row>
        <row r="79">
          <cell r="B79" t="str">
            <v>Samsung  T515 (Tab A 10.1'' 32GB) - 4G</v>
          </cell>
          <cell r="C79" t="str">
            <v>Tab A 10.1'' 32GB</v>
          </cell>
          <cell r="D79" t="str">
            <v>Tablet</v>
          </cell>
          <cell r="E79" t="str">
            <v>Tablet</v>
          </cell>
          <cell r="F79" t="str">
            <v>Samsung</v>
          </cell>
          <cell r="G79" t="str">
            <v>4G</v>
          </cell>
          <cell r="H79">
            <v>0</v>
          </cell>
          <cell r="I79" t="str">
            <v>Dados</v>
          </cell>
          <cell r="J79" t="str">
            <v>Fora de portfolio</v>
          </cell>
          <cell r="K79">
            <v>0</v>
          </cell>
          <cell r="L79">
            <v>0</v>
          </cell>
          <cell r="M79">
            <v>0</v>
          </cell>
          <cell r="N79">
            <v>997.52</v>
          </cell>
          <cell r="O79">
            <v>1219.1500000000001</v>
          </cell>
          <cell r="P79">
            <v>1322.05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1560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1240</v>
          </cell>
          <cell r="AC79">
            <v>1344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AB80" t="str">
            <v>T515</v>
          </cell>
          <cell r="AC80" t="str">
            <v>130/peça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AC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AC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AC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AC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1"/>
      <sheetName val="Média de preços x Gama"/>
      <sheetName val="Planilha3"/>
      <sheetName val="LISTA FINAL"/>
      <sheetName val="Preço Modelo"/>
      <sheetName val="Planilha2"/>
      <sheetName val="Grupos Empresas"/>
      <sheetName val="Rebate Apple_Iphone 8-8+"/>
      <sheetName val="Rebate Apple"/>
      <sheetName val="Planilha5"/>
      <sheetName val="Apoio"/>
      <sheetName val="Venda Especial Ache"/>
    </sheetNames>
    <sheetDataSet>
      <sheetData sheetId="0"/>
      <sheetData sheetId="1"/>
      <sheetData sheetId="2"/>
      <sheetData sheetId="3">
        <row r="3">
          <cell r="A3" t="str">
            <v>Raiz</v>
          </cell>
          <cell r="B3" t="str">
            <v>Modelo</v>
          </cell>
          <cell r="C3" t="str">
            <v>Nome Comercial</v>
          </cell>
          <cell r="D3" t="str">
            <v>Categoria</v>
          </cell>
          <cell r="E3" t="str">
            <v>Categoria II</v>
          </cell>
          <cell r="F3" t="str">
            <v>Fabricante</v>
          </cell>
          <cell r="G3" t="str">
            <v>Tecnologia</v>
          </cell>
          <cell r="H3" t="str">
            <v>Chip compatível</v>
          </cell>
          <cell r="I3" t="str">
            <v>Serviço(s) Obrigatório(s)</v>
          </cell>
          <cell r="J3" t="str">
            <v>Status Portfólio</v>
          </cell>
          <cell r="K3" t="str">
            <v>Fcst Janeiro PME</v>
          </cell>
          <cell r="L3" t="str">
            <v>Fcst Janeiro TOP</v>
          </cell>
          <cell r="M3" t="str">
            <v>Fcst Janeiro Empresas</v>
          </cell>
          <cell r="N3" t="str">
            <v>Custo Comodato</v>
          </cell>
          <cell r="O3" t="str">
            <v>Custo com Impostos</v>
          </cell>
          <cell r="P3" t="str">
            <v>AVP</v>
          </cell>
          <cell r="Q3" t="str">
            <v>CMV Janeiro</v>
          </cell>
          <cell r="R3" t="str">
            <v>CMV variou Dezembro vs Janeiro?</v>
          </cell>
          <cell r="S3" t="str">
            <v>Variação (R$)</v>
          </cell>
          <cell r="T3" t="str">
            <v>Variação (%)</v>
          </cell>
          <cell r="U3" t="str">
            <v>Preço c/ Chip 10x Dezembro</v>
          </cell>
          <cell r="V3" t="str">
            <v>Preço c/ Chip 24x Dezembro</v>
          </cell>
          <cell r="W3" t="str">
            <v>Preço Mai (s/ chip) &gt; AVP Janeiro?</v>
          </cell>
          <cell r="X3" t="str">
            <v>Validação teto máximo (24x)</v>
          </cell>
          <cell r="Y3" t="str">
            <v>Preço Mai (s/ chip) -AVP</v>
          </cell>
          <cell r="Z3" t="str">
            <v>Qtde. Fat. Geral Janeiro/22</v>
          </cell>
          <cell r="AA3" t="str">
            <v>Mix Geral</v>
          </cell>
          <cell r="AB3" t="str">
            <v>Preço c/ Chip até 10x Final Janeiro</v>
          </cell>
          <cell r="AC3" t="str">
            <v>Preço c/ Chip 24x Final Janeiro</v>
          </cell>
          <cell r="AD3" t="str">
            <v>Mg s/ Chip até 10x Final Janeiro</v>
          </cell>
          <cell r="AE3" t="str">
            <v>Mg s/ Chip 24x Final Janeiro</v>
          </cell>
          <cell r="AF3" t="str">
            <v>Preço c/ Chip e PDD 10x Dezembro</v>
          </cell>
          <cell r="AG3" t="str">
            <v>Preço c/ Chip e PDD 24x Dezembro</v>
          </cell>
          <cell r="AH3" t="str">
            <v>Preço Final PDD Janeiro 10x</v>
          </cell>
          <cell r="AI3" t="str">
            <v>Preço Final PDD Janeiro 24x</v>
          </cell>
          <cell r="AJ3" t="str">
            <v>Margem com PDD 10x</v>
          </cell>
          <cell r="AK3" t="str">
            <v>Margem com PDD 24x</v>
          </cell>
          <cell r="AL3" t="str">
            <v>Mg em R$ 10x Final Janeiro</v>
          </cell>
          <cell r="AM3" t="str">
            <v>Mg em R$ 24x Final Janeiro</v>
          </cell>
          <cell r="AN3" t="str">
            <v>Mg c/ Mix em R$ Preço 10x</v>
          </cell>
          <cell r="AO3" t="str">
            <v>Mg c/ Mix em R$ Preço 24x</v>
          </cell>
          <cell r="AP3" t="str">
            <v>Grupo Dezembro</v>
          </cell>
          <cell r="AQ3" t="str">
            <v>10x Grupo</v>
          </cell>
          <cell r="AR3" t="str">
            <v>24x Grupo</v>
          </cell>
          <cell r="AS3" t="str">
            <v>Grupo Janeiro</v>
          </cell>
          <cell r="AT3" t="str">
            <v>10x Grupo</v>
          </cell>
          <cell r="AU3" t="str">
            <v>24x Grupo</v>
          </cell>
        </row>
        <row r="4">
          <cell r="A4" t="str">
            <v>FML007</v>
          </cell>
          <cell r="B4" t="str">
            <v>FWT Multilaser P9091 (Vita Dualsim) - 3G</v>
          </cell>
          <cell r="C4" t="str">
            <v>Vita Dualsim</v>
          </cell>
          <cell r="D4" t="str">
            <v>FWT</v>
          </cell>
          <cell r="E4" t="str">
            <v>FWT</v>
          </cell>
          <cell r="F4" t="str">
            <v>Multilaser</v>
          </cell>
          <cell r="G4" t="str">
            <v>3G</v>
          </cell>
          <cell r="H4" t="str">
            <v>Micro Sim</v>
          </cell>
          <cell r="I4" t="str">
            <v>-</v>
          </cell>
          <cell r="J4" t="str">
            <v>Portfólio Vigente</v>
          </cell>
          <cell r="K4">
            <v>0</v>
          </cell>
          <cell r="L4">
            <v>0</v>
          </cell>
          <cell r="M4">
            <v>0</v>
          </cell>
          <cell r="N4">
            <v>219.40056943033315</v>
          </cell>
          <cell r="O4">
            <v>219.40056943033315</v>
          </cell>
          <cell r="P4">
            <v>246.54038726848356</v>
          </cell>
          <cell r="Q4">
            <v>150.78337121212121</v>
          </cell>
          <cell r="R4" t="str">
            <v>subiu</v>
          </cell>
          <cell r="S4">
            <v>68.617198218211939</v>
          </cell>
          <cell r="T4">
            <v>0.45507138928258639</v>
          </cell>
          <cell r="U4">
            <v>250</v>
          </cell>
          <cell r="V4">
            <v>288</v>
          </cell>
          <cell r="W4" t="str">
            <v>ok</v>
          </cell>
          <cell r="X4" t="str">
            <v>ok</v>
          </cell>
          <cell r="Y4">
            <v>0</v>
          </cell>
          <cell r="Z4">
            <v>0</v>
          </cell>
          <cell r="AA4">
            <v>0</v>
          </cell>
          <cell r="AB4">
            <v>250</v>
          </cell>
          <cell r="AC4">
            <v>288</v>
          </cell>
          <cell r="AD4">
            <v>7.1100228272744648E-2</v>
          </cell>
          <cell r="AE4">
            <v>0.10732364390545812</v>
          </cell>
          <cell r="AF4">
            <v>250</v>
          </cell>
          <cell r="AG4">
            <v>288</v>
          </cell>
          <cell r="AH4">
            <v>250</v>
          </cell>
          <cell r="AI4">
            <v>288</v>
          </cell>
          <cell r="AJ4">
            <v>7.1100228272744648E-2</v>
          </cell>
          <cell r="AK4">
            <v>0.10732364390545812</v>
          </cell>
          <cell r="AL4">
            <v>17.775057068186161</v>
          </cell>
          <cell r="AM4">
            <v>30.909209444771939</v>
          </cell>
          <cell r="AN4">
            <v>0</v>
          </cell>
          <cell r="AO4">
            <v>0</v>
          </cell>
          <cell r="AP4" t="str">
            <v>FWT</v>
          </cell>
          <cell r="AQ4">
            <v>250</v>
          </cell>
          <cell r="AR4">
            <v>288</v>
          </cell>
          <cell r="AS4" t="str">
            <v>FWT</v>
          </cell>
          <cell r="AT4">
            <v>250</v>
          </cell>
          <cell r="AU4">
            <v>288</v>
          </cell>
        </row>
        <row r="5">
          <cell r="A5" t="str">
            <v>GZT054</v>
          </cell>
          <cell r="B5" t="str">
            <v>PEN Modem ZTE MF79U (LTE Wifi) - 4G</v>
          </cell>
          <cell r="C5" t="str">
            <v>PEN Modem ZTE MF79U (LTE Wifi)</v>
          </cell>
          <cell r="D5" t="str">
            <v>Modem</v>
          </cell>
          <cell r="E5" t="str">
            <v>Pen Modem</v>
          </cell>
          <cell r="F5" t="str">
            <v>ZTE</v>
          </cell>
          <cell r="G5" t="str">
            <v>4G</v>
          </cell>
          <cell r="H5" t="str">
            <v>Sim Card</v>
          </cell>
          <cell r="I5" t="str">
            <v>Dados</v>
          </cell>
          <cell r="J5" t="str">
            <v>Portfólio Vigente</v>
          </cell>
          <cell r="K5">
            <v>0</v>
          </cell>
          <cell r="L5">
            <v>0</v>
          </cell>
          <cell r="M5">
            <v>0</v>
          </cell>
          <cell r="N5">
            <v>227.01941226258361</v>
          </cell>
          <cell r="O5">
            <v>227.01941226258361</v>
          </cell>
          <cell r="P5">
            <v>255.10167982701168</v>
          </cell>
          <cell r="Q5">
            <v>160.00755501222494</v>
          </cell>
          <cell r="R5" t="str">
            <v>subiu</v>
          </cell>
          <cell r="S5">
            <v>67.011857250358673</v>
          </cell>
          <cell r="T5">
            <v>0.41880433236567371</v>
          </cell>
          <cell r="U5">
            <v>250</v>
          </cell>
          <cell r="V5">
            <v>288</v>
          </cell>
          <cell r="W5" t="str">
            <v>ok</v>
          </cell>
          <cell r="Y5">
            <v>0</v>
          </cell>
          <cell r="Z5">
            <v>1211</v>
          </cell>
          <cell r="AA5">
            <v>0.24608819345661451</v>
          </cell>
          <cell r="AB5">
            <v>260</v>
          </cell>
          <cell r="AC5">
            <v>288</v>
          </cell>
          <cell r="AD5">
            <v>7.9202864452045274E-2</v>
          </cell>
          <cell r="AE5">
            <v>7.0161514362137689E-2</v>
          </cell>
          <cell r="AF5">
            <v>250</v>
          </cell>
          <cell r="AG5">
            <v>288</v>
          </cell>
          <cell r="AH5">
            <v>260</v>
          </cell>
          <cell r="AI5">
            <v>288</v>
          </cell>
          <cell r="AJ5">
            <v>7.9202864452045274E-2</v>
          </cell>
          <cell r="AK5">
            <v>7.0161514362137689E-2</v>
          </cell>
          <cell r="AL5">
            <v>20.592744757531772</v>
          </cell>
          <cell r="AM5">
            <v>20.206516136295654</v>
          </cell>
          <cell r="AN5">
            <v>5.0676313556941626</v>
          </cell>
          <cell r="AO5">
            <v>4.9725850520329278</v>
          </cell>
          <cell r="AP5" t="str">
            <v>GR01 - Router</v>
          </cell>
          <cell r="AQ5">
            <v>250</v>
          </cell>
          <cell r="AR5">
            <v>288</v>
          </cell>
          <cell r="AS5" t="str">
            <v>GR01 - Router</v>
          </cell>
          <cell r="AT5">
            <v>260</v>
          </cell>
          <cell r="AU5">
            <v>288</v>
          </cell>
        </row>
        <row r="6">
          <cell r="A6" t="str">
            <v>GML041</v>
          </cell>
          <cell r="B6" t="str">
            <v>Tablet Multilaser NB355VI (M7 Wifi)</v>
          </cell>
          <cell r="C6" t="str">
            <v>Tablet Multilaser NB355VI</v>
          </cell>
          <cell r="D6" t="str">
            <v>Tablet</v>
          </cell>
          <cell r="E6" t="str">
            <v>Tablet</v>
          </cell>
          <cell r="F6" t="str">
            <v>Multilaser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Portfólio Vigente</v>
          </cell>
          <cell r="K6">
            <v>0</v>
          </cell>
          <cell r="L6">
            <v>0</v>
          </cell>
          <cell r="M6">
            <v>0</v>
          </cell>
          <cell r="N6">
            <v>412.25830399828982</v>
          </cell>
          <cell r="O6">
            <v>412.25830399828982</v>
          </cell>
          <cell r="P6">
            <v>463.2545949460723</v>
          </cell>
          <cell r="Q6">
            <v>310</v>
          </cell>
          <cell r="R6" t="str">
            <v>subiu</v>
          </cell>
          <cell r="S6">
            <v>102.25830399828982</v>
          </cell>
          <cell r="T6">
            <v>0.32986549676867682</v>
          </cell>
          <cell r="U6">
            <v>450</v>
          </cell>
          <cell r="V6">
            <v>504</v>
          </cell>
          <cell r="W6" t="str">
            <v>ok</v>
          </cell>
          <cell r="X6" t="str">
            <v>ok</v>
          </cell>
          <cell r="Y6">
            <v>0</v>
          </cell>
          <cell r="Z6">
            <v>0</v>
          </cell>
          <cell r="AA6">
            <v>0</v>
          </cell>
          <cell r="AB6">
            <v>450</v>
          </cell>
          <cell r="AC6">
            <v>504</v>
          </cell>
          <cell r="AD6">
            <v>5.5163706300515258E-2</v>
          </cell>
          <cell r="AE6">
            <v>5.5575066787896032E-2</v>
          </cell>
          <cell r="AF6">
            <v>450</v>
          </cell>
          <cell r="AG6">
            <v>504</v>
          </cell>
          <cell r="AH6">
            <v>450</v>
          </cell>
          <cell r="AI6">
            <v>504</v>
          </cell>
          <cell r="AJ6">
            <v>5.5163706300515258E-2</v>
          </cell>
          <cell r="AK6">
            <v>5.5575066787896032E-2</v>
          </cell>
          <cell r="AL6">
            <v>24.823667835231866</v>
          </cell>
          <cell r="AM6">
            <v>28.009833661099599</v>
          </cell>
          <cell r="AN6">
            <v>0</v>
          </cell>
          <cell r="AO6">
            <v>0</v>
          </cell>
          <cell r="AP6" t="str">
            <v>GT01 - Tablet</v>
          </cell>
          <cell r="AQ6">
            <v>450</v>
          </cell>
          <cell r="AR6">
            <v>504</v>
          </cell>
          <cell r="AS6" t="str">
            <v>GT01 - Tablet</v>
          </cell>
          <cell r="AT6">
            <v>450</v>
          </cell>
          <cell r="AU6">
            <v>504</v>
          </cell>
        </row>
        <row r="7">
          <cell r="A7" t="str">
            <v>GWN004</v>
          </cell>
          <cell r="B7" t="str">
            <v>Vivo Box Internet Blucastle BC-4GMCPGa LTE - 4G</v>
          </cell>
          <cell r="C7" t="str">
            <v>Vivo Box Internet Blucastle BC-4GMCPGa LTE</v>
          </cell>
          <cell r="D7" t="str">
            <v>Modem</v>
          </cell>
          <cell r="E7" t="str">
            <v>Blackbox</v>
          </cell>
          <cell r="F7" t="str">
            <v>WNC</v>
          </cell>
          <cell r="G7" t="str">
            <v>4G</v>
          </cell>
          <cell r="H7" t="str">
            <v>Micro Sim</v>
          </cell>
          <cell r="I7" t="str">
            <v>Dados</v>
          </cell>
          <cell r="J7" t="str">
            <v>Portfólio Vigente</v>
          </cell>
          <cell r="K7">
            <v>0</v>
          </cell>
          <cell r="L7">
            <v>0</v>
          </cell>
          <cell r="M7">
            <v>0</v>
          </cell>
          <cell r="N7">
            <v>531.76434858139942</v>
          </cell>
          <cell r="O7">
            <v>531.76434858139942</v>
          </cell>
          <cell r="P7">
            <v>597.54351948689941</v>
          </cell>
          <cell r="Q7">
            <v>359.35622516556288</v>
          </cell>
          <cell r="R7" t="str">
            <v>subiu</v>
          </cell>
          <cell r="S7">
            <v>172.40812341583654</v>
          </cell>
          <cell r="T7">
            <v>0.47976940801958984</v>
          </cell>
          <cell r="U7">
            <v>560</v>
          </cell>
          <cell r="V7">
            <v>624</v>
          </cell>
          <cell r="W7" t="str">
            <v>ok</v>
          </cell>
          <cell r="X7" t="str">
            <v>ok</v>
          </cell>
          <cell r="Y7">
            <v>0</v>
          </cell>
          <cell r="Z7">
            <v>0</v>
          </cell>
          <cell r="AA7">
            <v>0</v>
          </cell>
          <cell r="AB7">
            <v>570</v>
          </cell>
          <cell r="AC7">
            <v>648</v>
          </cell>
          <cell r="AD7">
            <v>4.3695391540607975E-2</v>
          </cell>
          <cell r="AE7">
            <v>5.9337068107686131E-2</v>
          </cell>
          <cell r="AF7">
            <v>560</v>
          </cell>
          <cell r="AG7">
            <v>624</v>
          </cell>
          <cell r="AH7">
            <v>570</v>
          </cell>
          <cell r="AI7">
            <v>648</v>
          </cell>
          <cell r="AJ7">
            <v>4.3695391540607975E-2</v>
          </cell>
          <cell r="AK7">
            <v>5.9337068107686131E-2</v>
          </cell>
          <cell r="AL7">
            <v>24.906373178146545</v>
          </cell>
          <cell r="AM7">
            <v>38.450420133780611</v>
          </cell>
          <cell r="AN7">
            <v>0</v>
          </cell>
          <cell r="AO7">
            <v>0</v>
          </cell>
          <cell r="AP7" t="str">
            <v>GR03 - Router</v>
          </cell>
          <cell r="AQ7">
            <v>560</v>
          </cell>
          <cell r="AR7">
            <v>624</v>
          </cell>
          <cell r="AS7" t="str">
            <v>GR03 - Router</v>
          </cell>
          <cell r="AT7">
            <v>570</v>
          </cell>
          <cell r="AU7">
            <v>648</v>
          </cell>
        </row>
        <row r="8">
          <cell r="A8" t="str">
            <v>GTL007</v>
          </cell>
          <cell r="B8" t="str">
            <v>SmartPhone Semp TCL 5033E (L5 Dualsim) - 4G</v>
          </cell>
          <cell r="C8" t="str">
            <v>L5 Dualsim</v>
          </cell>
          <cell r="D8" t="str">
            <v>Smartphone</v>
          </cell>
          <cell r="E8" t="str">
            <v>Smart Entry</v>
          </cell>
          <cell r="F8" t="str">
            <v>SEMP TCL</v>
          </cell>
          <cell r="G8" t="str">
            <v>4G</v>
          </cell>
          <cell r="H8" t="str">
            <v>Micro Sim</v>
          </cell>
          <cell r="I8" t="str">
            <v>SMS + Dados</v>
          </cell>
          <cell r="J8" t="str">
            <v>Portfólio Vigente</v>
          </cell>
          <cell r="K8">
            <v>0</v>
          </cell>
          <cell r="L8">
            <v>0</v>
          </cell>
          <cell r="M8">
            <v>0</v>
          </cell>
          <cell r="N8">
            <v>616.69180969382035</v>
          </cell>
          <cell r="O8">
            <v>616.69180969382035</v>
          </cell>
          <cell r="P8">
            <v>692.97649491969037</v>
          </cell>
          <cell r="Q8">
            <v>429.28116923076925</v>
          </cell>
          <cell r="R8" t="str">
            <v>subiu</v>
          </cell>
          <cell r="S8">
            <v>187.4106404630511</v>
          </cell>
          <cell r="T8">
            <v>0.43656851009531356</v>
          </cell>
          <cell r="U8">
            <v>640</v>
          </cell>
          <cell r="V8">
            <v>720</v>
          </cell>
          <cell r="W8">
            <v>0</v>
          </cell>
          <cell r="X8">
            <v>0</v>
          </cell>
          <cell r="Y8">
            <v>0</v>
          </cell>
          <cell r="Z8">
            <v>48</v>
          </cell>
          <cell r="AA8">
            <v>9.7541150172729112E-3</v>
          </cell>
          <cell r="AB8">
            <v>640</v>
          </cell>
          <cell r="AC8">
            <v>720</v>
          </cell>
          <cell r="AD8">
            <v>1.347219174242742E-2</v>
          </cell>
          <cell r="AE8">
            <v>1.7350523673538287E-2</v>
          </cell>
          <cell r="AF8">
            <v>640</v>
          </cell>
          <cell r="AG8">
            <v>720</v>
          </cell>
          <cell r="AH8">
            <v>640</v>
          </cell>
          <cell r="AI8">
            <v>720</v>
          </cell>
          <cell r="AJ8">
            <v>1.347219174242742E-2</v>
          </cell>
          <cell r="AK8">
            <v>1.7350523673538287E-2</v>
          </cell>
          <cell r="AL8">
            <v>8.6222027151535485</v>
          </cell>
          <cell r="AM8">
            <v>12.492377044947567</v>
          </cell>
          <cell r="AN8">
            <v>8.4101956985850504E-2</v>
          </cell>
          <cell r="AO8">
            <v>0.12185208253555846</v>
          </cell>
          <cell r="AP8" t="str">
            <v>G06 - Voz</v>
          </cell>
          <cell r="AQ8">
            <v>640</v>
          </cell>
          <cell r="AR8">
            <v>720</v>
          </cell>
          <cell r="AS8" t="str">
            <v>G06 - Voz</v>
          </cell>
          <cell r="AT8">
            <v>640</v>
          </cell>
          <cell r="AU8">
            <v>720</v>
          </cell>
        </row>
        <row r="9">
          <cell r="A9" t="str">
            <v>GMO441</v>
          </cell>
          <cell r="B9" t="str">
            <v>SmartPhone Motorola XT2345 (Moto E13 Dualsim) - 4G</v>
          </cell>
          <cell r="C9" t="str">
            <v>Moto E13 Dualsim</v>
          </cell>
          <cell r="D9" t="str">
            <v>Smartphone</v>
          </cell>
          <cell r="E9" t="str">
            <v>Smart Mid</v>
          </cell>
          <cell r="F9" t="str">
            <v>Motorola</v>
          </cell>
          <cell r="G9" t="str">
            <v>4G</v>
          </cell>
          <cell r="H9" t="str">
            <v>Nano Sim</v>
          </cell>
          <cell r="I9" t="str">
            <v>SMS + Dados</v>
          </cell>
          <cell r="J9" t="str">
            <v>Fora de portfolio</v>
          </cell>
          <cell r="K9">
            <v>588.20805054307027</v>
          </cell>
          <cell r="L9">
            <v>352.92483032584215</v>
          </cell>
          <cell r="M9">
            <v>235.28322021722812</v>
          </cell>
          <cell r="N9">
            <v>615.59444926149047</v>
          </cell>
          <cell r="O9">
            <v>615.59444926149047</v>
          </cell>
          <cell r="P9">
            <v>691.74339116493638</v>
          </cell>
          <cell r="Q9">
            <v>447.83486096807417</v>
          </cell>
          <cell r="R9" t="str">
            <v>subiu</v>
          </cell>
          <cell r="S9">
            <v>167.7595882934163</v>
          </cell>
          <cell r="T9">
            <v>0.37460145003176909</v>
          </cell>
          <cell r="U9">
            <v>620</v>
          </cell>
          <cell r="V9">
            <v>696</v>
          </cell>
          <cell r="W9" t="str">
            <v>nok</v>
          </cell>
          <cell r="X9" t="str">
            <v>ok</v>
          </cell>
          <cell r="Y9">
            <v>0</v>
          </cell>
          <cell r="Z9">
            <v>0</v>
          </cell>
          <cell r="AA9">
            <v>0</v>
          </cell>
          <cell r="AB9">
            <v>660</v>
          </cell>
          <cell r="AC9">
            <v>744</v>
          </cell>
          <cell r="AD9">
            <v>4.7767732106399619E-2</v>
          </cell>
          <cell r="AE9">
            <v>5.3859002212252927E-2</v>
          </cell>
          <cell r="AF9">
            <v>620</v>
          </cell>
          <cell r="AG9">
            <v>696</v>
          </cell>
          <cell r="AH9">
            <v>660</v>
          </cell>
          <cell r="AI9">
            <v>744</v>
          </cell>
          <cell r="AJ9">
            <v>4.7767732106399619E-2</v>
          </cell>
          <cell r="AK9">
            <v>5.3859002212252927E-2</v>
          </cell>
          <cell r="AL9">
            <v>31.526703190223749</v>
          </cell>
          <cell r="AM9">
            <v>40.071097645916176</v>
          </cell>
          <cell r="AN9">
            <v>0</v>
          </cell>
          <cell r="AO9">
            <v>0</v>
          </cell>
          <cell r="AP9" t="str">
            <v>G06 - Voz</v>
          </cell>
          <cell r="AQ9">
            <v>620</v>
          </cell>
          <cell r="AR9">
            <v>696</v>
          </cell>
          <cell r="AS9" t="str">
            <v>G06 - Voz</v>
          </cell>
          <cell r="AT9">
            <v>660</v>
          </cell>
          <cell r="AU9">
            <v>744</v>
          </cell>
        </row>
        <row r="10">
          <cell r="A10" t="str">
            <v>GSA461</v>
          </cell>
          <cell r="B10" t="str">
            <v>SmartPhone Samsung A042M (Galaxy A04e Dualsim) - 4G</v>
          </cell>
          <cell r="C10" t="str">
            <v>Galaxy A04e</v>
          </cell>
          <cell r="D10" t="str">
            <v>Smartphone</v>
          </cell>
          <cell r="E10" t="str">
            <v>Smart Mid</v>
          </cell>
          <cell r="F10" t="str">
            <v>Samsung</v>
          </cell>
          <cell r="G10" t="str">
            <v>4G</v>
          </cell>
          <cell r="H10" t="str">
            <v>Nano Sim</v>
          </cell>
          <cell r="I10" t="str">
            <v>SMS + Dados</v>
          </cell>
          <cell r="J10" t="str">
            <v>Fora de portfolio</v>
          </cell>
          <cell r="K10">
            <v>1120.6136541068563</v>
          </cell>
          <cell r="L10">
            <v>672.3681924641138</v>
          </cell>
          <cell r="M10">
            <v>448.24546164274255</v>
          </cell>
          <cell r="N10">
            <v>624.5428698595332</v>
          </cell>
          <cell r="O10">
            <v>624.5428698595332</v>
          </cell>
          <cell r="P10">
            <v>701.79873006132539</v>
          </cell>
          <cell r="Q10">
            <v>507.65511059640994</v>
          </cell>
          <cell r="R10" t="str">
            <v>subiu</v>
          </cell>
          <cell r="S10">
            <v>116.88775926312326</v>
          </cell>
          <cell r="T10">
            <v>0.23025033496816308</v>
          </cell>
          <cell r="U10">
            <v>680</v>
          </cell>
          <cell r="V10">
            <v>768</v>
          </cell>
          <cell r="W10" t="str">
            <v>ok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670</v>
          </cell>
          <cell r="AC10">
            <v>768</v>
          </cell>
          <cell r="AD10">
            <v>4.8767076865863457E-2</v>
          </cell>
          <cell r="AE10">
            <v>7.295719947256174E-2</v>
          </cell>
          <cell r="AF10">
            <v>680</v>
          </cell>
          <cell r="AG10">
            <v>768</v>
          </cell>
          <cell r="AH10">
            <v>670</v>
          </cell>
          <cell r="AI10">
            <v>768</v>
          </cell>
          <cell r="AJ10">
            <v>4.8767076865863457E-2</v>
          </cell>
          <cell r="AK10">
            <v>7.295719947256174E-2</v>
          </cell>
          <cell r="AL10">
            <v>32.673941500128514</v>
          </cell>
          <cell r="AM10">
            <v>56.031129194927416</v>
          </cell>
          <cell r="AN10">
            <v>0</v>
          </cell>
          <cell r="AO10">
            <v>0</v>
          </cell>
          <cell r="AP10" t="str">
            <v>G08 - Voz</v>
          </cell>
          <cell r="AQ10">
            <v>680</v>
          </cell>
          <cell r="AR10">
            <v>768</v>
          </cell>
          <cell r="AS10" t="str">
            <v>G08 - Voz</v>
          </cell>
          <cell r="AT10">
            <v>670</v>
          </cell>
          <cell r="AU10">
            <v>768</v>
          </cell>
        </row>
        <row r="11">
          <cell r="A11" t="str">
            <v>GSA508</v>
          </cell>
          <cell r="B11" t="str">
            <v>SmartPhone Samsung A055 (Galaxy A05 Dualsim) - 4G</v>
          </cell>
          <cell r="C11" t="str">
            <v>Galaxy A05</v>
          </cell>
          <cell r="D11" t="str">
            <v>Smartphone</v>
          </cell>
          <cell r="E11" t="str">
            <v>Smart Entry</v>
          </cell>
          <cell r="F11" t="str">
            <v>Samsung</v>
          </cell>
          <cell r="G11" t="str">
            <v>4G</v>
          </cell>
          <cell r="H11" t="str">
            <v>Nano Sim</v>
          </cell>
          <cell r="I11" t="str">
            <v>SMS + Dados</v>
          </cell>
          <cell r="J11" t="str">
            <v>Portfólio Vigente</v>
          </cell>
          <cell r="K11">
            <v>0</v>
          </cell>
          <cell r="L11">
            <v>0</v>
          </cell>
          <cell r="M11">
            <v>0</v>
          </cell>
          <cell r="N11">
            <v>666.63901019031846</v>
          </cell>
          <cell r="O11">
            <v>666.63901019031846</v>
          </cell>
          <cell r="P11">
            <v>749.10215669603019</v>
          </cell>
          <cell r="Q11">
            <v>490.00000000000006</v>
          </cell>
          <cell r="R11" t="str">
            <v>subiu</v>
          </cell>
          <cell r="S11">
            <v>176.6390101903184</v>
          </cell>
          <cell r="T11">
            <v>0.36048777589860892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710</v>
          </cell>
          <cell r="AC11">
            <v>816</v>
          </cell>
          <cell r="AD11">
            <v>4.2543249609087175E-2</v>
          </cell>
          <cell r="AE11">
            <v>6.9280061257424475E-2</v>
          </cell>
          <cell r="AF11">
            <v>0</v>
          </cell>
          <cell r="AG11">
            <v>0</v>
          </cell>
          <cell r="AH11">
            <v>710</v>
          </cell>
          <cell r="AI11">
            <v>816</v>
          </cell>
          <cell r="AJ11">
            <v>4.2543249609087175E-2</v>
          </cell>
          <cell r="AK11">
            <v>6.9280061257424475E-2</v>
          </cell>
          <cell r="AL11">
            <v>30.205707222451895</v>
          </cell>
          <cell r="AM11">
            <v>56.532529986058371</v>
          </cell>
          <cell r="AN11">
            <v>0</v>
          </cell>
          <cell r="AO11">
            <v>0</v>
          </cell>
          <cell r="AP11" t="str">
            <v>-</v>
          </cell>
          <cell r="AQ11">
            <v>0</v>
          </cell>
          <cell r="AR11">
            <v>0</v>
          </cell>
          <cell r="AS11" t="str">
            <v>G07 - Voz</v>
          </cell>
          <cell r="AT11">
            <v>710</v>
          </cell>
          <cell r="AU11">
            <v>816</v>
          </cell>
        </row>
        <row r="12">
          <cell r="A12" t="str">
            <v>GSA426</v>
          </cell>
          <cell r="B12" t="str">
            <v>SmartPhone Samsung A032 (Galaxy A03 Core Dualsim) - 4G</v>
          </cell>
          <cell r="C12" t="str">
            <v>Galaxy A03 Core Dualsim</v>
          </cell>
          <cell r="D12" t="str">
            <v>Smartphone</v>
          </cell>
          <cell r="E12" t="str">
            <v>Smart Entry</v>
          </cell>
          <cell r="F12" t="str">
            <v>Samsung</v>
          </cell>
          <cell r="G12" t="str">
            <v>4G</v>
          </cell>
          <cell r="H12" t="str">
            <v>Nano Sim</v>
          </cell>
          <cell r="I12" t="str">
            <v>SMS + Dados</v>
          </cell>
          <cell r="J12" t="str">
            <v>Fora de portfolio</v>
          </cell>
          <cell r="K12">
            <v>0</v>
          </cell>
          <cell r="L12">
            <v>0</v>
          </cell>
          <cell r="M12">
            <v>0</v>
          </cell>
          <cell r="N12">
            <v>692.11852758796442</v>
          </cell>
          <cell r="O12">
            <v>692.11852758796442</v>
          </cell>
          <cell r="P12">
            <v>777.733486609804</v>
          </cell>
          <cell r="Q12">
            <v>508.72822222222226</v>
          </cell>
          <cell r="R12" t="str">
            <v>subiu</v>
          </cell>
          <cell r="S12">
            <v>183.39030536574217</v>
          </cell>
          <cell r="T12">
            <v>0.36048777589860892</v>
          </cell>
          <cell r="U12">
            <v>730</v>
          </cell>
          <cell r="V12">
            <v>840</v>
          </cell>
          <cell r="W12">
            <v>0</v>
          </cell>
          <cell r="X12">
            <v>0</v>
          </cell>
          <cell r="Y12">
            <v>0</v>
          </cell>
          <cell r="Z12">
            <v>1672</v>
          </cell>
          <cell r="AA12">
            <v>0.33976833976833976</v>
          </cell>
          <cell r="AB12">
            <v>740</v>
          </cell>
          <cell r="AC12">
            <v>840</v>
          </cell>
          <cell r="AD12">
            <v>4.750844125879361E-2</v>
          </cell>
          <cell r="AE12">
            <v>6.0774692364391036E-2</v>
          </cell>
          <cell r="AF12">
            <v>730</v>
          </cell>
          <cell r="AG12">
            <v>840</v>
          </cell>
          <cell r="AH12">
            <v>740</v>
          </cell>
          <cell r="AI12">
            <v>840</v>
          </cell>
          <cell r="AJ12">
            <v>4.750844125879361E-2</v>
          </cell>
          <cell r="AK12">
            <v>6.0774692364391036E-2</v>
          </cell>
          <cell r="AL12">
            <v>35.156246531507271</v>
          </cell>
          <cell r="AM12">
            <v>51.050741586088471</v>
          </cell>
          <cell r="AN12">
            <v>11.944979516496678</v>
          </cell>
          <cell r="AO12">
            <v>17.34542571264782</v>
          </cell>
          <cell r="AP12" t="str">
            <v>G07 - Voz</v>
          </cell>
          <cell r="AQ12">
            <v>730</v>
          </cell>
          <cell r="AR12">
            <v>840</v>
          </cell>
          <cell r="AS12" t="str">
            <v>G07 - Voz</v>
          </cell>
          <cell r="AT12">
            <v>740</v>
          </cell>
          <cell r="AU12">
            <v>840</v>
          </cell>
        </row>
        <row r="13">
          <cell r="A13" t="str">
            <v>GWN003</v>
          </cell>
          <cell r="B13" t="str">
            <v>Vivo Box Internet Plus Blucastle BC-MG818H - 4G</v>
          </cell>
          <cell r="C13" t="str">
            <v>Vivo Box Internet Plus Blucastle BC-MG818H</v>
          </cell>
          <cell r="D13" t="str">
            <v>Modem</v>
          </cell>
          <cell r="E13" t="str">
            <v>Blackbox</v>
          </cell>
          <cell r="F13" t="str">
            <v>WNC</v>
          </cell>
          <cell r="G13" t="str">
            <v>4G</v>
          </cell>
          <cell r="H13" t="str">
            <v>Micro Sim</v>
          </cell>
          <cell r="I13" t="str">
            <v>Dados</v>
          </cell>
          <cell r="J13" t="str">
            <v>Portfólio Vigente</v>
          </cell>
          <cell r="K13">
            <v>0</v>
          </cell>
          <cell r="L13">
            <v>0</v>
          </cell>
          <cell r="M13">
            <v>0</v>
          </cell>
          <cell r="N13">
            <v>764.65670157533521</v>
          </cell>
          <cell r="O13">
            <v>764.65670157533521</v>
          </cell>
          <cell r="P13">
            <v>859.2446219410806</v>
          </cell>
          <cell r="Q13">
            <v>516.74044444444439</v>
          </cell>
          <cell r="R13" t="str">
            <v>subiu</v>
          </cell>
          <cell r="S13">
            <v>247.91625713089081</v>
          </cell>
          <cell r="T13">
            <v>0.47976940801958978</v>
          </cell>
          <cell r="U13">
            <v>790</v>
          </cell>
          <cell r="V13">
            <v>888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810</v>
          </cell>
          <cell r="AC13">
            <v>912</v>
          </cell>
          <cell r="AD13">
            <v>3.9682250037372357E-2</v>
          </cell>
          <cell r="AE13">
            <v>4.3940197115959867E-2</v>
          </cell>
          <cell r="AF13">
            <v>790</v>
          </cell>
          <cell r="AG13">
            <v>888</v>
          </cell>
          <cell r="AH13">
            <v>810</v>
          </cell>
          <cell r="AI13">
            <v>912</v>
          </cell>
          <cell r="AJ13">
            <v>3.9682250037372357E-2</v>
          </cell>
          <cell r="AK13">
            <v>4.3940197115959867E-2</v>
          </cell>
          <cell r="AL13">
            <v>32.142622530271609</v>
          </cell>
          <cell r="AM13">
            <v>40.073459769755402</v>
          </cell>
          <cell r="AN13">
            <v>0</v>
          </cell>
          <cell r="AO13">
            <v>0</v>
          </cell>
          <cell r="AP13" t="str">
            <v>GR04 - Router</v>
          </cell>
          <cell r="AQ13">
            <v>790</v>
          </cell>
          <cell r="AR13">
            <v>888</v>
          </cell>
          <cell r="AS13" t="str">
            <v>GR04 - Router</v>
          </cell>
          <cell r="AT13">
            <v>810</v>
          </cell>
          <cell r="AU13">
            <v>912</v>
          </cell>
        </row>
        <row r="14">
          <cell r="A14" t="str">
            <v>GMO442</v>
          </cell>
          <cell r="B14" t="str">
            <v>SmartPhone Motorola XT2239 (Moto E22 128GB Dualsim) - 4G</v>
          </cell>
          <cell r="C14" t="str">
            <v>Moto E22 128GB Dualsim</v>
          </cell>
          <cell r="D14" t="str">
            <v>Smartphone</v>
          </cell>
          <cell r="E14" t="str">
            <v>Smart Mid</v>
          </cell>
          <cell r="F14" t="str">
            <v>Motorola</v>
          </cell>
          <cell r="G14" t="str">
            <v>4G</v>
          </cell>
          <cell r="H14" t="str">
            <v>Nano Sim</v>
          </cell>
          <cell r="I14" t="str">
            <v>SMS + Dados</v>
          </cell>
          <cell r="J14" t="str">
            <v>Fora de portfolio</v>
          </cell>
          <cell r="K14">
            <v>0</v>
          </cell>
          <cell r="L14">
            <v>0</v>
          </cell>
          <cell r="M14">
            <v>0</v>
          </cell>
          <cell r="N14">
            <v>778.57426129799398</v>
          </cell>
          <cell r="O14">
            <v>778.57426129799398</v>
          </cell>
          <cell r="P14">
            <v>874.88378173344427</v>
          </cell>
          <cell r="Q14">
            <v>566.4</v>
          </cell>
          <cell r="R14" t="str">
            <v>subiu</v>
          </cell>
          <cell r="S14">
            <v>212.17426129799401</v>
          </cell>
          <cell r="T14">
            <v>0.37460145003176909</v>
          </cell>
          <cell r="U14">
            <v>810</v>
          </cell>
          <cell r="V14">
            <v>912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830</v>
          </cell>
          <cell r="AC14">
            <v>936</v>
          </cell>
          <cell r="AD14">
            <v>4.67851822397507E-2</v>
          </cell>
          <cell r="AE14">
            <v>5.2711250601975568E-2</v>
          </cell>
          <cell r="AF14">
            <v>810</v>
          </cell>
          <cell r="AG14">
            <v>912</v>
          </cell>
          <cell r="AH14">
            <v>830</v>
          </cell>
          <cell r="AI14">
            <v>936</v>
          </cell>
          <cell r="AJ14">
            <v>4.67851822397507E-2</v>
          </cell>
          <cell r="AK14">
            <v>5.2711250601975568E-2</v>
          </cell>
          <cell r="AL14">
            <v>38.831701258993078</v>
          </cell>
          <cell r="AM14">
            <v>49.337730563449128</v>
          </cell>
          <cell r="AN14">
            <v>0</v>
          </cell>
          <cell r="AO14">
            <v>0</v>
          </cell>
          <cell r="AP14" t="str">
            <v>G08 - Voz</v>
          </cell>
          <cell r="AQ14">
            <v>810</v>
          </cell>
          <cell r="AR14">
            <v>912</v>
          </cell>
          <cell r="AS14" t="str">
            <v>G08 - Voz</v>
          </cell>
          <cell r="AT14">
            <v>830</v>
          </cell>
          <cell r="AU14">
            <v>936</v>
          </cell>
        </row>
        <row r="15">
          <cell r="A15" t="str">
            <v>GPS061</v>
          </cell>
          <cell r="B15" t="str">
            <v>SmartPhone Infinix X6511E (Infinix Smart 6 Plus Dualsim) - 4G</v>
          </cell>
          <cell r="C15" t="str">
            <v>Infinix Smart 6 Plus Dualsim</v>
          </cell>
          <cell r="D15" t="str">
            <v>Smartphone</v>
          </cell>
          <cell r="E15" t="str">
            <v>Smart Entry</v>
          </cell>
          <cell r="F15" t="str">
            <v>Infinix</v>
          </cell>
          <cell r="G15" t="str">
            <v>4G</v>
          </cell>
          <cell r="H15" t="str">
            <v>Nano Sim</v>
          </cell>
          <cell r="I15" t="str">
            <v>SMS + Dados</v>
          </cell>
          <cell r="J15" t="str">
            <v>Portfólio Vigente</v>
          </cell>
          <cell r="K15">
            <v>10.590000435709959</v>
          </cell>
          <cell r="L15">
            <v>6.3540002614259752</v>
          </cell>
          <cell r="M15">
            <v>4.2360001742839835</v>
          </cell>
          <cell r="N15">
            <v>785.05541057600658</v>
          </cell>
          <cell r="O15">
            <v>785.05541057600658</v>
          </cell>
          <cell r="P15">
            <v>882.16664821412326</v>
          </cell>
          <cell r="Q15">
            <v>549.98</v>
          </cell>
          <cell r="R15" t="str">
            <v>subiu</v>
          </cell>
          <cell r="S15">
            <v>235.07541057600656</v>
          </cell>
          <cell r="T15">
            <v>0.42742538015201742</v>
          </cell>
          <cell r="U15">
            <v>840</v>
          </cell>
          <cell r="V15">
            <v>936</v>
          </cell>
          <cell r="W15" t="str">
            <v>ok</v>
          </cell>
          <cell r="X15" t="str">
            <v>ok</v>
          </cell>
          <cell r="Y15">
            <v>0</v>
          </cell>
          <cell r="Z15">
            <v>0</v>
          </cell>
          <cell r="AA15">
            <v>0</v>
          </cell>
          <cell r="AB15">
            <v>840</v>
          </cell>
          <cell r="AC15">
            <v>936</v>
          </cell>
          <cell r="AD15">
            <v>5.0881235752117782E-2</v>
          </cell>
          <cell r="AE15">
            <v>4.4020426145662928E-2</v>
          </cell>
          <cell r="AF15">
            <v>840</v>
          </cell>
          <cell r="AG15">
            <v>936</v>
          </cell>
          <cell r="AH15">
            <v>840</v>
          </cell>
          <cell r="AI15">
            <v>936</v>
          </cell>
          <cell r="AJ15">
            <v>5.0881235752117782E-2</v>
          </cell>
          <cell r="AK15">
            <v>4.4020426145662928E-2</v>
          </cell>
          <cell r="AL15">
            <v>42.740238031778937</v>
          </cell>
          <cell r="AM15">
            <v>41.203118872340497</v>
          </cell>
          <cell r="AN15">
            <v>0</v>
          </cell>
          <cell r="AO15">
            <v>0</v>
          </cell>
          <cell r="AP15" t="str">
            <v>G08 - Voz</v>
          </cell>
          <cell r="AQ15">
            <v>840</v>
          </cell>
          <cell r="AR15">
            <v>936</v>
          </cell>
          <cell r="AS15" t="str">
            <v>G08 - Voz</v>
          </cell>
          <cell r="AT15">
            <v>840</v>
          </cell>
          <cell r="AU15">
            <v>936</v>
          </cell>
        </row>
        <row r="16">
          <cell r="A16" t="str">
            <v>GMO438</v>
          </cell>
          <cell r="B16" t="str">
            <v>SmartPhone Motorola XT2335 (Moto G53 Dualsim) - 5G</v>
          </cell>
          <cell r="C16" t="str">
            <v>Moto G53 5G</v>
          </cell>
          <cell r="D16" t="str">
            <v>Smartphone</v>
          </cell>
          <cell r="E16" t="str">
            <v>Smart High</v>
          </cell>
          <cell r="F16" t="str">
            <v>Motorola</v>
          </cell>
          <cell r="G16" t="str">
            <v>5G</v>
          </cell>
          <cell r="H16" t="str">
            <v>Nano Sim</v>
          </cell>
          <cell r="I16" t="str">
            <v>SMS + Dados</v>
          </cell>
          <cell r="J16" t="str">
            <v>Fora de portfolio</v>
          </cell>
          <cell r="K16">
            <v>0</v>
          </cell>
          <cell r="L16">
            <v>0</v>
          </cell>
          <cell r="M16">
            <v>0</v>
          </cell>
          <cell r="N16">
            <v>890.29000958177073</v>
          </cell>
          <cell r="O16">
            <v>890.29000958177073</v>
          </cell>
          <cell r="P16">
            <v>1000.4187514802587</v>
          </cell>
          <cell r="Q16">
            <v>807.99833616298804</v>
          </cell>
          <cell r="R16" t="str">
            <v>subiu</v>
          </cell>
          <cell r="S16">
            <v>82.291673418782693</v>
          </cell>
          <cell r="T16">
            <v>0.10184634019120425</v>
          </cell>
          <cell r="U16">
            <v>980</v>
          </cell>
          <cell r="V16">
            <v>1104</v>
          </cell>
          <cell r="W16" t="str">
            <v>ok</v>
          </cell>
          <cell r="X16" t="str">
            <v>ok</v>
          </cell>
          <cell r="Y16">
            <v>0</v>
          </cell>
          <cell r="Z16">
            <v>0</v>
          </cell>
          <cell r="AA16">
            <v>0</v>
          </cell>
          <cell r="AB16">
            <v>960</v>
          </cell>
          <cell r="AC16">
            <v>1080</v>
          </cell>
          <cell r="AD16">
            <v>6.1451875040056114E-2</v>
          </cell>
          <cell r="AE16">
            <v>6.4554216346089488E-2</v>
          </cell>
          <cell r="AF16">
            <v>980</v>
          </cell>
          <cell r="AG16">
            <v>1104</v>
          </cell>
          <cell r="AH16">
            <v>960</v>
          </cell>
          <cell r="AI16">
            <v>1080</v>
          </cell>
          <cell r="AJ16">
            <v>6.1451875040056114E-2</v>
          </cell>
          <cell r="AK16">
            <v>6.4554216346089488E-2</v>
          </cell>
          <cell r="AL16">
            <v>58.99380003845387</v>
          </cell>
          <cell r="AM16">
            <v>69.718553653776652</v>
          </cell>
          <cell r="AN16">
            <v>0</v>
          </cell>
          <cell r="AO16">
            <v>0</v>
          </cell>
          <cell r="AP16" t="str">
            <v>G09 - Voz</v>
          </cell>
          <cell r="AQ16">
            <v>980</v>
          </cell>
          <cell r="AR16">
            <v>1104</v>
          </cell>
          <cell r="AS16" t="str">
            <v>G09 - Voz</v>
          </cell>
          <cell r="AT16">
            <v>960</v>
          </cell>
          <cell r="AU16">
            <v>1080</v>
          </cell>
        </row>
        <row r="17">
          <cell r="A17" t="str">
            <v>GSA487</v>
          </cell>
          <cell r="B17" t="str">
            <v>SmartPhone Samsung A146 64GB (Galaxy A14 5G 64GB Dualsim) - 5G</v>
          </cell>
          <cell r="C17" t="str">
            <v>Galaxy A14 5G 64GB Dualsim</v>
          </cell>
          <cell r="D17" t="str">
            <v>Smartphone</v>
          </cell>
          <cell r="E17" t="str">
            <v>Smart Mid</v>
          </cell>
          <cell r="F17" t="str">
            <v>Samsung</v>
          </cell>
          <cell r="G17" t="str">
            <v>5G</v>
          </cell>
          <cell r="H17" t="str">
            <v>Nano Sim</v>
          </cell>
          <cell r="I17" t="str">
            <v>SMS + Dados</v>
          </cell>
          <cell r="J17" t="str">
            <v>Fora de portfolio</v>
          </cell>
          <cell r="K17">
            <v>0</v>
          </cell>
          <cell r="L17">
            <v>0</v>
          </cell>
          <cell r="M17">
            <v>0</v>
          </cell>
          <cell r="N17">
            <v>943.04504985070218</v>
          </cell>
          <cell r="O17">
            <v>943.04504985070218</v>
          </cell>
          <cell r="P17">
            <v>1059.6995823916695</v>
          </cell>
          <cell r="Q17">
            <v>693.16686746987955</v>
          </cell>
          <cell r="R17" t="str">
            <v>subiu</v>
          </cell>
          <cell r="S17">
            <v>249.87818238082264</v>
          </cell>
          <cell r="T17">
            <v>0.36048777589860886</v>
          </cell>
          <cell r="U17">
            <v>1010</v>
          </cell>
          <cell r="V17">
            <v>1152</v>
          </cell>
          <cell r="W17" t="str">
            <v>ok</v>
          </cell>
          <cell r="X17" t="str">
            <v>ok</v>
          </cell>
          <cell r="Y17">
            <v>0</v>
          </cell>
          <cell r="Z17">
            <v>0</v>
          </cell>
          <cell r="AA17">
            <v>0</v>
          </cell>
          <cell r="AB17">
            <v>1010</v>
          </cell>
          <cell r="AC17">
            <v>1152</v>
          </cell>
          <cell r="AD17">
            <v>5.5092755279849026E-2</v>
          </cell>
          <cell r="AE17">
            <v>7.2945595990392631E-2</v>
          </cell>
          <cell r="AF17">
            <v>1010</v>
          </cell>
          <cell r="AG17">
            <v>1152</v>
          </cell>
          <cell r="AH17">
            <v>1010</v>
          </cell>
          <cell r="AI17">
            <v>1152</v>
          </cell>
          <cell r="AJ17">
            <v>5.5092755279849026E-2</v>
          </cell>
          <cell r="AK17">
            <v>7.2945595990392631E-2</v>
          </cell>
          <cell r="AL17">
            <v>55.643682832647514</v>
          </cell>
          <cell r="AM17">
            <v>84.033326580932311</v>
          </cell>
          <cell r="AN17">
            <v>0</v>
          </cell>
          <cell r="AO17">
            <v>0</v>
          </cell>
          <cell r="AP17" t="str">
            <v>G08 - Voz</v>
          </cell>
          <cell r="AQ17">
            <v>1010</v>
          </cell>
          <cell r="AR17">
            <v>1152</v>
          </cell>
          <cell r="AS17" t="str">
            <v>G09 - Voz</v>
          </cell>
          <cell r="AT17">
            <v>1010</v>
          </cell>
          <cell r="AU17">
            <v>1152</v>
          </cell>
        </row>
        <row r="18">
          <cell r="A18" t="str">
            <v>GSA485</v>
          </cell>
          <cell r="B18" t="str">
            <v>SmartPhone Samsung A145 (Galaxy A14 Dualsim) - 4G</v>
          </cell>
          <cell r="C18" t="str">
            <v>Galaxy A14 4G</v>
          </cell>
          <cell r="D18" t="str">
            <v>Smartphone</v>
          </cell>
          <cell r="E18" t="str">
            <v>Smart Mid</v>
          </cell>
          <cell r="F18" t="str">
            <v>Samsung</v>
          </cell>
          <cell r="G18" t="str">
            <v>4G</v>
          </cell>
          <cell r="H18" t="str">
            <v>Nano Sim</v>
          </cell>
          <cell r="I18" t="str">
            <v>SMS + Dados</v>
          </cell>
          <cell r="J18" t="str">
            <v>Fora de portfolio</v>
          </cell>
          <cell r="K18">
            <v>551.92061774432671</v>
          </cell>
          <cell r="L18">
            <v>331.15237064659601</v>
          </cell>
          <cell r="M18">
            <v>220.76824709773069</v>
          </cell>
          <cell r="N18">
            <v>936.61632370140558</v>
          </cell>
          <cell r="O18">
            <v>936.61632370140558</v>
          </cell>
          <cell r="P18">
            <v>1052.4756237729391</v>
          </cell>
          <cell r="Q18">
            <v>785.63567243675095</v>
          </cell>
          <cell r="R18" t="str">
            <v>subiu</v>
          </cell>
          <cell r="S18">
            <v>150.98065126465463</v>
          </cell>
          <cell r="T18">
            <v>0.19217642039645241</v>
          </cell>
          <cell r="U18">
            <v>950</v>
          </cell>
          <cell r="V18">
            <v>1056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1130</v>
          </cell>
          <cell r="AC18">
            <v>1272</v>
          </cell>
          <cell r="AD18">
            <v>0.19045544240958945</v>
          </cell>
          <cell r="AE18">
            <v>0.1943269483941843</v>
          </cell>
          <cell r="AF18">
            <v>950</v>
          </cell>
          <cell r="AG18">
            <v>1056</v>
          </cell>
          <cell r="AH18">
            <v>1130</v>
          </cell>
          <cell r="AI18">
            <v>1272</v>
          </cell>
          <cell r="AJ18">
            <v>0.19045544240958945</v>
          </cell>
          <cell r="AK18">
            <v>0.1943269483941843</v>
          </cell>
          <cell r="AL18">
            <v>215.21464992283609</v>
          </cell>
          <cell r="AM18">
            <v>247.18387835740242</v>
          </cell>
          <cell r="AN18">
            <v>0</v>
          </cell>
          <cell r="AO18">
            <v>0</v>
          </cell>
          <cell r="AP18" t="str">
            <v>G09 - Voz</v>
          </cell>
          <cell r="AQ18">
            <v>950</v>
          </cell>
          <cell r="AR18">
            <v>1056</v>
          </cell>
          <cell r="AS18" t="str">
            <v>G09 - Voz</v>
          </cell>
          <cell r="AT18">
            <v>1130</v>
          </cell>
          <cell r="AU18">
            <v>1272</v>
          </cell>
        </row>
        <row r="19">
          <cell r="A19" t="str">
            <v>GMO453</v>
          </cell>
          <cell r="B19" t="str">
            <v>SmartPhone Motorola XT2343 (Motorola G54 Dualsim) - 5G</v>
          </cell>
          <cell r="C19" t="str">
            <v>Motorola G54 Dualsim</v>
          </cell>
          <cell r="D19" t="str">
            <v>Smartphone</v>
          </cell>
          <cell r="E19" t="str">
            <v>Smart High</v>
          </cell>
          <cell r="F19" t="str">
            <v>Motorola</v>
          </cell>
          <cell r="G19" t="str">
            <v>5G</v>
          </cell>
          <cell r="H19" t="str">
            <v>Nano Sim</v>
          </cell>
          <cell r="I19" t="str">
            <v>SMS + Dados</v>
          </cell>
          <cell r="J19" t="str">
            <v>Portfólio Vigente</v>
          </cell>
          <cell r="K19">
            <v>805.73353307019931</v>
          </cell>
          <cell r="L19">
            <v>483.44011984211954</v>
          </cell>
          <cell r="M19">
            <v>322.29341322807977</v>
          </cell>
          <cell r="N19">
            <v>1149.1075920610135</v>
          </cell>
          <cell r="O19">
            <v>1149.1075920610135</v>
          </cell>
          <cell r="P19">
            <v>1291.2520304548907</v>
          </cell>
          <cell r="Q19">
            <v>835.95691830126907</v>
          </cell>
          <cell r="R19" t="str">
            <v>subiu</v>
          </cell>
          <cell r="S19">
            <v>313.15067375974445</v>
          </cell>
          <cell r="T19">
            <v>0.37460145003176898</v>
          </cell>
          <cell r="U19">
            <v>1150</v>
          </cell>
          <cell r="V19">
            <v>1296</v>
          </cell>
          <cell r="W19" t="str">
            <v>nok</v>
          </cell>
          <cell r="X19" t="str">
            <v>ok</v>
          </cell>
          <cell r="Y19">
            <v>0</v>
          </cell>
          <cell r="Z19">
            <v>0</v>
          </cell>
          <cell r="AA19">
            <v>0</v>
          </cell>
          <cell r="AB19">
            <v>1220</v>
          </cell>
          <cell r="AC19">
            <v>1368</v>
          </cell>
          <cell r="AD19">
            <v>4.8639838710611283E-2</v>
          </cell>
          <cell r="AE19">
            <v>4.7820230356854676E-2</v>
          </cell>
          <cell r="AF19">
            <v>1150</v>
          </cell>
          <cell r="AG19">
            <v>1296</v>
          </cell>
          <cell r="AH19">
            <v>1220</v>
          </cell>
          <cell r="AI19">
            <v>1368</v>
          </cell>
          <cell r="AJ19">
            <v>4.8639838710611283E-2</v>
          </cell>
          <cell r="AK19">
            <v>4.7820230356854676E-2</v>
          </cell>
          <cell r="AL19">
            <v>59.340603226945767</v>
          </cell>
          <cell r="AM19">
            <v>65.418075128177193</v>
          </cell>
          <cell r="AN19">
            <v>0</v>
          </cell>
          <cell r="AO19">
            <v>0</v>
          </cell>
          <cell r="AP19" t="str">
            <v>G11 - Voz</v>
          </cell>
          <cell r="AQ19">
            <v>1150</v>
          </cell>
          <cell r="AR19">
            <v>1296</v>
          </cell>
          <cell r="AS19" t="str">
            <v>G11 - Voz</v>
          </cell>
          <cell r="AT19">
            <v>1220</v>
          </cell>
          <cell r="AU19">
            <v>1368</v>
          </cell>
        </row>
        <row r="20">
          <cell r="A20" t="str">
            <v>GSA469</v>
          </cell>
          <cell r="B20" t="str">
            <v>SmartPhone Samsung A146 (Galaxy A14 5G 128GB Dualsim) - 5G</v>
          </cell>
          <cell r="C20" t="str">
            <v>Galaxy A14 55G</v>
          </cell>
          <cell r="D20" t="str">
            <v>Smartphone</v>
          </cell>
          <cell r="E20" t="str">
            <v>Smart High</v>
          </cell>
          <cell r="F20" t="str">
            <v>Samsung</v>
          </cell>
          <cell r="G20" t="str">
            <v>5G</v>
          </cell>
          <cell r="H20" t="str">
            <v>Nano Sim</v>
          </cell>
          <cell r="I20" t="str">
            <v>SMS + Dados</v>
          </cell>
          <cell r="J20" t="str">
            <v>Fora de portfolio</v>
          </cell>
          <cell r="K20">
            <v>2061.0517779575916</v>
          </cell>
          <cell r="L20">
            <v>1236.6310667745549</v>
          </cell>
          <cell r="M20">
            <v>824.4207111830367</v>
          </cell>
          <cell r="N20">
            <v>1019.786314678133</v>
          </cell>
          <cell r="O20">
            <v>1019.786314678133</v>
          </cell>
          <cell r="P20">
            <v>1145.9337302753909</v>
          </cell>
          <cell r="Q20">
            <v>846.7681518681029</v>
          </cell>
          <cell r="R20" t="str">
            <v>subiu</v>
          </cell>
          <cell r="S20">
            <v>173.01816281003005</v>
          </cell>
          <cell r="T20">
            <v>0.20432766918350073</v>
          </cell>
          <cell r="U20">
            <v>1120</v>
          </cell>
          <cell r="V20">
            <v>1272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1220</v>
          </cell>
          <cell r="AC20">
            <v>1368</v>
          </cell>
          <cell r="AD20">
            <v>0.18162009300970516</v>
          </cell>
          <cell r="AE20">
            <v>0.18069654837269433</v>
          </cell>
          <cell r="AF20">
            <v>1120</v>
          </cell>
          <cell r="AG20">
            <v>1272</v>
          </cell>
          <cell r="AH20">
            <v>1220</v>
          </cell>
          <cell r="AI20">
            <v>1368</v>
          </cell>
          <cell r="AJ20">
            <v>0.18162009300970516</v>
          </cell>
          <cell r="AK20">
            <v>0.18069654837269433</v>
          </cell>
          <cell r="AL20">
            <v>221.57651347184029</v>
          </cell>
          <cell r="AM20">
            <v>247.19287817384586</v>
          </cell>
          <cell r="AN20">
            <v>0</v>
          </cell>
          <cell r="AO20">
            <v>0</v>
          </cell>
          <cell r="AP20" t="str">
            <v>G10 - Voz</v>
          </cell>
          <cell r="AQ20">
            <v>1120</v>
          </cell>
          <cell r="AR20">
            <v>1272</v>
          </cell>
          <cell r="AS20" t="str">
            <v>G11 - Voz</v>
          </cell>
          <cell r="AT20">
            <v>1220</v>
          </cell>
          <cell r="AU20">
            <v>1368</v>
          </cell>
        </row>
        <row r="21">
          <cell r="A21" t="str">
            <v>GPS059</v>
          </cell>
          <cell r="B21" t="str">
            <v>SmartPhone Infinix X689F (Infinix Hot 11 Dualsim) - 4G</v>
          </cell>
          <cell r="C21" t="str">
            <v>Infinix Hot 11 Dualsim</v>
          </cell>
          <cell r="D21" t="str">
            <v>Smartphone</v>
          </cell>
          <cell r="E21" t="str">
            <v>Smart Mid</v>
          </cell>
          <cell r="F21" t="str">
            <v>Infinix</v>
          </cell>
          <cell r="G21" t="str">
            <v>4G</v>
          </cell>
          <cell r="H21" t="str">
            <v>Nano Sim</v>
          </cell>
          <cell r="I21" t="str">
            <v>SMS + Dados</v>
          </cell>
          <cell r="J21" t="str">
            <v>Portfólio Vigente</v>
          </cell>
          <cell r="K21">
            <v>0</v>
          </cell>
          <cell r="L21">
            <v>0</v>
          </cell>
          <cell r="M21">
            <v>0</v>
          </cell>
          <cell r="N21">
            <v>1206.78823914192</v>
          </cell>
          <cell r="O21">
            <v>1206.78823914192</v>
          </cell>
          <cell r="P21">
            <v>1356.0677650090299</v>
          </cell>
          <cell r="Q21">
            <v>845.43</v>
          </cell>
          <cell r="R21" t="str">
            <v>subiu</v>
          </cell>
          <cell r="S21">
            <v>361.35823914192008</v>
          </cell>
          <cell r="T21">
            <v>0.42742538015201742</v>
          </cell>
          <cell r="U21">
            <v>1320</v>
          </cell>
          <cell r="V21">
            <v>1488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1280</v>
          </cell>
          <cell r="AC21">
            <v>1440</v>
          </cell>
          <cell r="AD21">
            <v>4.8236930863256644E-2</v>
          </cell>
          <cell r="AE21">
            <v>5.0832441246408511E-2</v>
          </cell>
          <cell r="AF21">
            <v>1320</v>
          </cell>
          <cell r="AG21">
            <v>1488</v>
          </cell>
          <cell r="AH21">
            <v>1280</v>
          </cell>
          <cell r="AI21">
            <v>1440</v>
          </cell>
          <cell r="AJ21">
            <v>4.8236930863256644E-2</v>
          </cell>
          <cell r="AK21">
            <v>5.0832441246408511E-2</v>
          </cell>
          <cell r="AL21">
            <v>61.743271504968504</v>
          </cell>
          <cell r="AM21">
            <v>73.198715394828255</v>
          </cell>
          <cell r="AN21">
            <v>0</v>
          </cell>
          <cell r="AO21">
            <v>0</v>
          </cell>
          <cell r="AP21" t="str">
            <v>G10 - Voz</v>
          </cell>
          <cell r="AQ21">
            <v>1320</v>
          </cell>
          <cell r="AR21">
            <v>1488</v>
          </cell>
          <cell r="AS21" t="str">
            <v>G11 - Voz</v>
          </cell>
          <cell r="AT21">
            <v>1280</v>
          </cell>
          <cell r="AU21">
            <v>1440</v>
          </cell>
        </row>
        <row r="22">
          <cell r="A22" t="str">
            <v>GSA460</v>
          </cell>
          <cell r="B22" t="str">
            <v>SmartPhone Samsung A236 (Galaxy A23 5G Dualsim) - 5G</v>
          </cell>
          <cell r="C22" t="str">
            <v>Galaxy A23 5G</v>
          </cell>
          <cell r="D22" t="str">
            <v>Smartphone</v>
          </cell>
          <cell r="E22" t="str">
            <v>Smart High</v>
          </cell>
          <cell r="F22" t="str">
            <v>Samsung</v>
          </cell>
          <cell r="G22" t="str">
            <v>5G</v>
          </cell>
          <cell r="H22" t="str">
            <v>Nano Sim</v>
          </cell>
          <cell r="I22" t="str">
            <v>SMS + Dados</v>
          </cell>
          <cell r="J22" t="str">
            <v>Portfólio Vigente</v>
          </cell>
          <cell r="K22">
            <v>767.91570008406381</v>
          </cell>
          <cell r="L22">
            <v>460.74942005043829</v>
          </cell>
          <cell r="M22">
            <v>307.16628003362553</v>
          </cell>
          <cell r="N22">
            <v>1486.2605718413665</v>
          </cell>
          <cell r="O22">
            <v>1486.2605718413665</v>
          </cell>
          <cell r="P22">
            <v>1670.1107837370482</v>
          </cell>
          <cell r="Q22">
            <v>1092.446840148699</v>
          </cell>
          <cell r="R22" t="str">
            <v>subiu</v>
          </cell>
          <cell r="S22">
            <v>393.81373169266749</v>
          </cell>
          <cell r="T22">
            <v>0.36048777589860875</v>
          </cell>
          <cell r="U22">
            <v>1570</v>
          </cell>
          <cell r="V22">
            <v>1776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1570</v>
          </cell>
          <cell r="AC22">
            <v>1776</v>
          </cell>
          <cell r="AD22">
            <v>4.6249917047500144E-2</v>
          </cell>
          <cell r="AE22">
            <v>5.4421070235578961E-2</v>
          </cell>
          <cell r="AF22">
            <v>1570</v>
          </cell>
          <cell r="AG22">
            <v>1776</v>
          </cell>
          <cell r="AH22">
            <v>1570</v>
          </cell>
          <cell r="AI22">
            <v>1776</v>
          </cell>
          <cell r="AJ22">
            <v>4.6249917047500144E-2</v>
          </cell>
          <cell r="AK22">
            <v>5.4421070235578961E-2</v>
          </cell>
          <cell r="AL22">
            <v>72.61236976457522</v>
          </cell>
          <cell r="AM22">
            <v>96.651820738388238</v>
          </cell>
          <cell r="AN22">
            <v>0</v>
          </cell>
          <cell r="AO22">
            <v>0</v>
          </cell>
          <cell r="AP22" t="str">
            <v>G12 - Voz</v>
          </cell>
          <cell r="AQ22">
            <v>1570</v>
          </cell>
          <cell r="AR22">
            <v>1776</v>
          </cell>
          <cell r="AS22" t="str">
            <v>G12 - Voz</v>
          </cell>
          <cell r="AT22">
            <v>1570</v>
          </cell>
          <cell r="AU22">
            <v>1776</v>
          </cell>
        </row>
        <row r="23">
          <cell r="A23" t="str">
            <v>GSA505</v>
          </cell>
          <cell r="B23" t="str">
            <v>Tablet Samsung X216 (Galaxy Tab A9+ 64GB 5G) - 5G</v>
          </cell>
          <cell r="C23" t="str">
            <v>Galaxy Tab A9+ 64GB 5G</v>
          </cell>
          <cell r="D23" t="str">
            <v>Tablet</v>
          </cell>
          <cell r="E23" t="str">
            <v>Tablet</v>
          </cell>
          <cell r="F23" t="str">
            <v>Samsung</v>
          </cell>
          <cell r="G23" t="str">
            <v>5G</v>
          </cell>
          <cell r="H23" t="str">
            <v>Nano Sim</v>
          </cell>
          <cell r="I23" t="str">
            <v>Dados</v>
          </cell>
          <cell r="J23" t="str">
            <v>Portfólio Vigente</v>
          </cell>
          <cell r="K23">
            <v>0</v>
          </cell>
          <cell r="L23">
            <v>0</v>
          </cell>
          <cell r="M23">
            <v>0</v>
          </cell>
          <cell r="N23">
            <v>1482.6519572221009</v>
          </cell>
          <cell r="O23">
            <v>1482.6519572221009</v>
          </cell>
          <cell r="P23">
            <v>1666.0557840255776</v>
          </cell>
          <cell r="Q23">
            <v>1078</v>
          </cell>
          <cell r="R23" t="str">
            <v>subiu</v>
          </cell>
          <cell r="S23">
            <v>404.65195722210092</v>
          </cell>
          <cell r="T23">
            <v>0.375372873118832</v>
          </cell>
          <cell r="U23">
            <v>1580</v>
          </cell>
          <cell r="V23">
            <v>1776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1570</v>
          </cell>
          <cell r="AC23">
            <v>1776</v>
          </cell>
          <cell r="AD23">
            <v>4.8796376267192576E-2</v>
          </cell>
          <cell r="AE23">
            <v>5.6987417158995246E-2</v>
          </cell>
          <cell r="AF23">
            <v>1580</v>
          </cell>
          <cell r="AG23">
            <v>1776</v>
          </cell>
          <cell r="AH23">
            <v>1570</v>
          </cell>
          <cell r="AI23">
            <v>1776</v>
          </cell>
          <cell r="AJ23">
            <v>4.8796376267192576E-2</v>
          </cell>
          <cell r="AK23">
            <v>5.6987417158995246E-2</v>
          </cell>
          <cell r="AL23">
            <v>76.610310739492348</v>
          </cell>
          <cell r="AM23">
            <v>101.20965287437556</v>
          </cell>
          <cell r="AN23">
            <v>0</v>
          </cell>
          <cell r="AO23">
            <v>0</v>
          </cell>
          <cell r="AP23" t="str">
            <v>GT06 - Tablet</v>
          </cell>
          <cell r="AQ23">
            <v>1580</v>
          </cell>
          <cell r="AR23">
            <v>1776</v>
          </cell>
          <cell r="AS23" t="str">
            <v>GT06 - Tablet</v>
          </cell>
          <cell r="AT23">
            <v>1570</v>
          </cell>
          <cell r="AU23">
            <v>1776</v>
          </cell>
        </row>
        <row r="24">
          <cell r="A24" t="str">
            <v>GMO452</v>
          </cell>
          <cell r="B24" t="str">
            <v>SmartPhone Motorola XT2347 (Motorola G84 Dualsim) - 5G</v>
          </cell>
          <cell r="C24" t="str">
            <v>Motorola G84 Dualsim</v>
          </cell>
          <cell r="D24" t="str">
            <v>Smartphone</v>
          </cell>
          <cell r="E24" t="str">
            <v>Smart Premium</v>
          </cell>
          <cell r="F24" t="str">
            <v>Motorola</v>
          </cell>
          <cell r="G24" t="str">
            <v>5G</v>
          </cell>
          <cell r="H24" t="str">
            <v>Nano Sim</v>
          </cell>
          <cell r="I24" t="str">
            <v>SMS + Dados</v>
          </cell>
          <cell r="J24" t="str">
            <v>Portfólio Vigente</v>
          </cell>
          <cell r="K24">
            <v>251.36399955004461</v>
          </cell>
          <cell r="L24">
            <v>150.81839973002675</v>
          </cell>
          <cell r="M24">
            <v>100.54559982001786</v>
          </cell>
          <cell r="N24">
            <v>1518.6140059075678</v>
          </cell>
          <cell r="O24">
            <v>1518.6140059075678</v>
          </cell>
          <cell r="P24">
            <v>1706.4663327898934</v>
          </cell>
          <cell r="Q24">
            <v>1104.7667713957892</v>
          </cell>
          <cell r="R24" t="str">
            <v>subiu</v>
          </cell>
          <cell r="S24">
            <v>413.84723451177865</v>
          </cell>
          <cell r="T24">
            <v>0.37460145003176915</v>
          </cell>
          <cell r="U24">
            <v>1780</v>
          </cell>
          <cell r="V24">
            <v>2016</v>
          </cell>
          <cell r="W24" t="str">
            <v>ok</v>
          </cell>
          <cell r="X24" t="str">
            <v>ok</v>
          </cell>
          <cell r="Y24">
            <v>0</v>
          </cell>
          <cell r="Z24">
            <v>0</v>
          </cell>
          <cell r="AA24">
            <v>0</v>
          </cell>
          <cell r="AB24">
            <v>1600</v>
          </cell>
          <cell r="AC24">
            <v>1800</v>
          </cell>
          <cell r="AD24">
            <v>4.3714856990771711E-2</v>
          </cell>
          <cell r="AE24">
            <v>4.6021222746136736E-2</v>
          </cell>
          <cell r="AF24">
            <v>1780</v>
          </cell>
          <cell r="AG24">
            <v>2016</v>
          </cell>
          <cell r="AH24">
            <v>1600</v>
          </cell>
          <cell r="AI24">
            <v>1800</v>
          </cell>
          <cell r="AJ24">
            <v>4.3714856990771711E-2</v>
          </cell>
          <cell r="AK24">
            <v>4.6021222746136736E-2</v>
          </cell>
          <cell r="AL24">
            <v>69.943771185234738</v>
          </cell>
          <cell r="AM24">
            <v>82.838200943046132</v>
          </cell>
          <cell r="AN24">
            <v>0</v>
          </cell>
          <cell r="AO24">
            <v>0</v>
          </cell>
          <cell r="AP24" t="str">
            <v>G13 - Voz</v>
          </cell>
          <cell r="AQ24">
            <v>1780</v>
          </cell>
          <cell r="AR24">
            <v>2016</v>
          </cell>
          <cell r="AS24" t="str">
            <v>G13 - Voz</v>
          </cell>
          <cell r="AT24">
            <v>1600</v>
          </cell>
          <cell r="AU24">
            <v>1800</v>
          </cell>
        </row>
        <row r="25">
          <cell r="A25" t="str">
            <v>GSA477</v>
          </cell>
          <cell r="B25" t="str">
            <v>SmartPhone Samsung A346 (Galaxy A34 5G Dualsim) - 5G</v>
          </cell>
          <cell r="C25" t="str">
            <v>Galaxy A34 5G</v>
          </cell>
          <cell r="D25" t="str">
            <v>Smartphone</v>
          </cell>
          <cell r="E25" t="str">
            <v>Smart High</v>
          </cell>
          <cell r="F25" t="str">
            <v>Samsung</v>
          </cell>
          <cell r="G25" t="str">
            <v>5G</v>
          </cell>
          <cell r="H25" t="str">
            <v>Nano Sim</v>
          </cell>
          <cell r="I25" t="str">
            <v>SMS + Dados</v>
          </cell>
          <cell r="J25" t="str">
            <v>Portfólio Vigente</v>
          </cell>
          <cell r="K25">
            <v>590.22793539846327</v>
          </cell>
          <cell r="L25">
            <v>354.13676123907794</v>
          </cell>
          <cell r="M25">
            <v>236.09117415938533</v>
          </cell>
          <cell r="N25">
            <v>1663.0209798770343</v>
          </cell>
          <cell r="O25">
            <v>1663.0209798770343</v>
          </cell>
          <cell r="P25">
            <v>1868.73642798218</v>
          </cell>
          <cell r="Q25">
            <v>1364.1125472193007</v>
          </cell>
          <cell r="R25" t="str">
            <v>subiu</v>
          </cell>
          <cell r="S25">
            <v>298.90843265773356</v>
          </cell>
          <cell r="T25">
            <v>0.21912299924742187</v>
          </cell>
          <cell r="U25">
            <v>1760</v>
          </cell>
          <cell r="V25">
            <v>1968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1750</v>
          </cell>
          <cell r="AC25">
            <v>1968</v>
          </cell>
          <cell r="AD25">
            <v>4.3282087835288641E-2</v>
          </cell>
          <cell r="AE25">
            <v>4.5091202138551889E-2</v>
          </cell>
          <cell r="AF25">
            <v>1760</v>
          </cell>
          <cell r="AG25">
            <v>1968</v>
          </cell>
          <cell r="AH25">
            <v>1750</v>
          </cell>
          <cell r="AI25">
            <v>1968</v>
          </cell>
          <cell r="AJ25">
            <v>4.3282087835288641E-2</v>
          </cell>
          <cell r="AK25">
            <v>4.5091202138551889E-2</v>
          </cell>
          <cell r="AL25">
            <v>75.743653711755115</v>
          </cell>
          <cell r="AM25">
            <v>88.739485808670111</v>
          </cell>
          <cell r="AN25">
            <v>0</v>
          </cell>
          <cell r="AO25">
            <v>0</v>
          </cell>
          <cell r="AP25" t="str">
            <v>G14 - Voz</v>
          </cell>
          <cell r="AQ25">
            <v>1760</v>
          </cell>
          <cell r="AR25">
            <v>1968</v>
          </cell>
          <cell r="AS25" t="str">
            <v>G13 - Voz</v>
          </cell>
          <cell r="AT25">
            <v>1750</v>
          </cell>
          <cell r="AU25">
            <v>1968</v>
          </cell>
        </row>
        <row r="26">
          <cell r="A26" t="str">
            <v>GSA495</v>
          </cell>
          <cell r="B26" t="str">
            <v>Relógio Samsung Watch6 (Galaxy Watch 6 Classic LTE 47mm) - 4G</v>
          </cell>
          <cell r="C26" t="str">
            <v>Galaxy Watch 6 Classic LTE 47mm</v>
          </cell>
          <cell r="D26" t="str">
            <v>Relógio</v>
          </cell>
          <cell r="E26" t="str">
            <v>Relógio</v>
          </cell>
          <cell r="F26" t="str">
            <v>Samsung</v>
          </cell>
          <cell r="G26" t="str">
            <v>4G</v>
          </cell>
          <cell r="H26" t="str">
            <v>Esim</v>
          </cell>
          <cell r="I26" t="str">
            <v>SMS + Dados</v>
          </cell>
          <cell r="J26" t="str">
            <v>Portfólio Vigente</v>
          </cell>
          <cell r="K26">
            <v>0</v>
          </cell>
          <cell r="L26">
            <v>0</v>
          </cell>
          <cell r="M26">
            <v>0</v>
          </cell>
          <cell r="N26">
            <v>1725.7947294822889</v>
          </cell>
          <cell r="O26">
            <v>1725.7947294822889</v>
          </cell>
          <cell r="P26">
            <v>1939.275281086153</v>
          </cell>
          <cell r="Q26">
            <v>1186.7436893203885</v>
          </cell>
          <cell r="R26" t="str">
            <v>subiu</v>
          </cell>
          <cell r="S26">
            <v>539.05104016190035</v>
          </cell>
          <cell r="T26">
            <v>0.45422701212811861</v>
          </cell>
          <cell r="U26">
            <v>2980</v>
          </cell>
          <cell r="V26">
            <v>3360</v>
          </cell>
          <cell r="W26" t="str">
            <v>ok</v>
          </cell>
          <cell r="Y26">
            <v>0</v>
          </cell>
          <cell r="Z26">
            <v>0</v>
          </cell>
          <cell r="AA26">
            <v>0</v>
          </cell>
          <cell r="AB26">
            <v>1810</v>
          </cell>
          <cell r="AC26">
            <v>2040</v>
          </cell>
          <cell r="AD26">
            <v>4.0100522579803899E-2</v>
          </cell>
          <cell r="AE26">
            <v>4.4204512763053483E-2</v>
          </cell>
          <cell r="AF26">
            <v>2980</v>
          </cell>
          <cell r="AG26">
            <v>3360</v>
          </cell>
          <cell r="AH26">
            <v>1810</v>
          </cell>
          <cell r="AI26">
            <v>2040</v>
          </cell>
          <cell r="AJ26">
            <v>4.0100522579803899E-2</v>
          </cell>
          <cell r="AK26">
            <v>4.4204512763053483E-2</v>
          </cell>
          <cell r="AL26">
            <v>72.58194586944505</v>
          </cell>
          <cell r="AM26">
            <v>90.177206036629102</v>
          </cell>
          <cell r="AN26">
            <v>0</v>
          </cell>
          <cell r="AO26">
            <v>0</v>
          </cell>
          <cell r="AP26" t="str">
            <v>GW02 - Relógio</v>
          </cell>
          <cell r="AQ26">
            <v>2980</v>
          </cell>
          <cell r="AR26">
            <v>3360</v>
          </cell>
          <cell r="AS26" t="str">
            <v>G14 - Voz</v>
          </cell>
          <cell r="AT26">
            <v>1810</v>
          </cell>
          <cell r="AU26">
            <v>2040</v>
          </cell>
        </row>
        <row r="27">
          <cell r="A27" t="str">
            <v>GMO431</v>
          </cell>
          <cell r="B27" t="str">
            <v>SmartPhone Motorola XT2245 (Moto Edge 30 Neo 5G Dualsim) - 5G</v>
          </cell>
          <cell r="C27" t="str">
            <v>Moto Edge 30 Neo 5G Dualsim</v>
          </cell>
          <cell r="D27" t="str">
            <v>Smartphone</v>
          </cell>
          <cell r="E27" t="str">
            <v>Smart Premium</v>
          </cell>
          <cell r="F27" t="str">
            <v>Motorola</v>
          </cell>
          <cell r="G27" t="str">
            <v>5G</v>
          </cell>
          <cell r="H27" t="str">
            <v>Nano Sim</v>
          </cell>
          <cell r="I27" t="str">
            <v>SMS + Dados</v>
          </cell>
          <cell r="J27" t="str">
            <v>Fora de portfolio</v>
          </cell>
          <cell r="K27">
            <v>0</v>
          </cell>
          <cell r="L27">
            <v>0</v>
          </cell>
          <cell r="M27">
            <v>0</v>
          </cell>
          <cell r="N27">
            <v>1812.0644573109123</v>
          </cell>
          <cell r="O27">
            <v>1812.0644573109123</v>
          </cell>
          <cell r="P27">
            <v>2036.2165614284954</v>
          </cell>
          <cell r="Q27">
            <v>1318.2471597633137</v>
          </cell>
          <cell r="R27" t="str">
            <v>subiu</v>
          </cell>
          <cell r="S27">
            <v>493.81729754759863</v>
          </cell>
          <cell r="T27">
            <v>0.3746014500317692</v>
          </cell>
          <cell r="U27">
            <v>1760</v>
          </cell>
          <cell r="V27">
            <v>1992</v>
          </cell>
          <cell r="W27" t="str">
            <v>nok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1910</v>
          </cell>
          <cell r="AC27">
            <v>2160</v>
          </cell>
          <cell r="AD27">
            <v>4.5768538947098758E-2</v>
          </cell>
          <cell r="AE27">
            <v>5.3424297116603459E-2</v>
          </cell>
          <cell r="AF27">
            <v>1760</v>
          </cell>
          <cell r="AG27">
            <v>1992</v>
          </cell>
          <cell r="AH27">
            <v>1910</v>
          </cell>
          <cell r="AI27">
            <v>2160</v>
          </cell>
          <cell r="AJ27">
            <v>4.5768538947098758E-2</v>
          </cell>
          <cell r="AK27">
            <v>5.3424297116603459E-2</v>
          </cell>
          <cell r="AL27">
            <v>87.417909388958634</v>
          </cell>
          <cell r="AM27">
            <v>115.39648177186348</v>
          </cell>
          <cell r="AN27">
            <v>0</v>
          </cell>
          <cell r="AO27">
            <v>0</v>
          </cell>
          <cell r="AP27" t="str">
            <v>G14 - Voz</v>
          </cell>
          <cell r="AQ27">
            <v>1760</v>
          </cell>
          <cell r="AR27">
            <v>1992</v>
          </cell>
          <cell r="AS27" t="str">
            <v>G15 - Voz</v>
          </cell>
          <cell r="AT27">
            <v>1910</v>
          </cell>
          <cell r="AU27">
            <v>2160</v>
          </cell>
        </row>
        <row r="28">
          <cell r="A28" t="str">
            <v>GSA479</v>
          </cell>
          <cell r="B28" t="str">
            <v>SmartPhone Samsung A546E (Galaxy A54 5G 256GB Dualsim) - 5G</v>
          </cell>
          <cell r="C28" t="str">
            <v>Galaxy A54 5G 256GB</v>
          </cell>
          <cell r="D28" t="str">
            <v>Smartphone</v>
          </cell>
          <cell r="E28" t="str">
            <v>Smart Premium</v>
          </cell>
          <cell r="F28" t="str">
            <v>Samsung</v>
          </cell>
          <cell r="G28" t="str">
            <v>5G</v>
          </cell>
          <cell r="H28" t="str">
            <v>Nano Sim</v>
          </cell>
          <cell r="I28" t="str">
            <v>SMS + Dados</v>
          </cell>
          <cell r="J28" t="str">
            <v>Portfólio Vigente</v>
          </cell>
          <cell r="K28">
            <v>906.01701985299587</v>
          </cell>
          <cell r="L28">
            <v>543.61021191179748</v>
          </cell>
          <cell r="M28">
            <v>362.40680794119839</v>
          </cell>
          <cell r="N28">
            <v>1879.5847258062649</v>
          </cell>
          <cell r="O28">
            <v>1879.5847258062649</v>
          </cell>
          <cell r="P28">
            <v>2112.089077103994</v>
          </cell>
          <cell r="Q28">
            <v>1486.8457110358131</v>
          </cell>
          <cell r="R28" t="str">
            <v>subiu</v>
          </cell>
          <cell r="S28">
            <v>392.73901477045183</v>
          </cell>
          <cell r="T28">
            <v>0.2641424136044685</v>
          </cell>
          <cell r="U28">
            <v>1990</v>
          </cell>
          <cell r="V28">
            <v>2232</v>
          </cell>
          <cell r="W28" t="str">
            <v>ok</v>
          </cell>
          <cell r="X28" t="str">
            <v>ok</v>
          </cell>
          <cell r="Y28">
            <v>0</v>
          </cell>
          <cell r="Z28">
            <v>0</v>
          </cell>
          <cell r="AA28">
            <v>0</v>
          </cell>
          <cell r="AB28">
            <v>1990</v>
          </cell>
          <cell r="AC28">
            <v>2232</v>
          </cell>
          <cell r="AD28">
            <v>5.0764018713125969E-2</v>
          </cell>
          <cell r="AE28">
            <v>4.9671637448102102E-2</v>
          </cell>
          <cell r="AF28">
            <v>1990</v>
          </cell>
          <cell r="AG28">
            <v>2232</v>
          </cell>
          <cell r="AH28">
            <v>1990</v>
          </cell>
          <cell r="AI28">
            <v>2232</v>
          </cell>
          <cell r="AJ28">
            <v>5.0764018713125969E-2</v>
          </cell>
          <cell r="AK28">
            <v>4.9671637448102102E-2</v>
          </cell>
          <cell r="AL28">
            <v>101.02039723912068</v>
          </cell>
          <cell r="AM28">
            <v>110.8670947841639</v>
          </cell>
          <cell r="AN28">
            <v>0</v>
          </cell>
          <cell r="AO28">
            <v>0</v>
          </cell>
          <cell r="AP28" t="str">
            <v>G15 - Voz</v>
          </cell>
          <cell r="AQ28">
            <v>1990</v>
          </cell>
          <cell r="AR28">
            <v>2232</v>
          </cell>
          <cell r="AS28" t="str">
            <v>G15 - Voz</v>
          </cell>
          <cell r="AT28">
            <v>1990</v>
          </cell>
          <cell r="AU28">
            <v>2232</v>
          </cell>
        </row>
        <row r="29">
          <cell r="A29" t="str">
            <v>GSA493</v>
          </cell>
          <cell r="B29" t="str">
            <v>Relógio Samsung R945FZ (Galaxy Watch 6 LTE 44mm) - 4G</v>
          </cell>
          <cell r="C29" t="str">
            <v>Galaxy Watch 6 LTE 44mm</v>
          </cell>
          <cell r="D29" t="str">
            <v>Relógio</v>
          </cell>
          <cell r="E29" t="str">
            <v>Relógio</v>
          </cell>
          <cell r="F29" t="str">
            <v>Samsung</v>
          </cell>
          <cell r="G29" t="str">
            <v>4G</v>
          </cell>
          <cell r="H29" t="str">
            <v>Esim</v>
          </cell>
          <cell r="I29" t="str">
            <v>SMS + Dados</v>
          </cell>
          <cell r="J29" t="str">
            <v>Portfólio Vigente</v>
          </cell>
          <cell r="K29">
            <v>0</v>
          </cell>
          <cell r="L29">
            <v>0</v>
          </cell>
          <cell r="M29">
            <v>0</v>
          </cell>
          <cell r="N29">
            <v>2092.1806482227594</v>
          </cell>
          <cell r="O29">
            <v>2092.1806482227594</v>
          </cell>
          <cell r="P29">
            <v>2350.9830835341186</v>
          </cell>
          <cell r="Q29">
            <v>1438.6891666666668</v>
          </cell>
          <cell r="R29" t="str">
            <v>subiu</v>
          </cell>
          <cell r="S29">
            <v>653.49148155609259</v>
          </cell>
          <cell r="T29">
            <v>0.45422701212811839</v>
          </cell>
          <cell r="U29">
            <v>2220</v>
          </cell>
          <cell r="V29">
            <v>2496</v>
          </cell>
          <cell r="W29" t="str">
            <v>ok</v>
          </cell>
          <cell r="X29" t="str">
            <v>ok</v>
          </cell>
          <cell r="Y29">
            <v>0</v>
          </cell>
          <cell r="Z29">
            <v>0</v>
          </cell>
          <cell r="AA29">
            <v>0</v>
          </cell>
          <cell r="AB29">
            <v>2200</v>
          </cell>
          <cell r="AC29">
            <v>2472</v>
          </cell>
          <cell r="AD29">
            <v>4.4364884005636762E-2</v>
          </cell>
          <cell r="AE29">
            <v>4.5094716847775551E-2</v>
          </cell>
          <cell r="AF29">
            <v>2220</v>
          </cell>
          <cell r="AG29">
            <v>2496</v>
          </cell>
          <cell r="AH29">
            <v>2200</v>
          </cell>
          <cell r="AI29">
            <v>2472</v>
          </cell>
          <cell r="AJ29">
            <v>4.4364884005636762E-2</v>
          </cell>
          <cell r="AK29">
            <v>4.5094716847775551E-2</v>
          </cell>
          <cell r="AL29">
            <v>97.602744812400871</v>
          </cell>
          <cell r="AM29">
            <v>111.47414004770116</v>
          </cell>
          <cell r="AN29">
            <v>0</v>
          </cell>
          <cell r="AO29">
            <v>0</v>
          </cell>
          <cell r="AP29" t="str">
            <v>GW01 - Relógio</v>
          </cell>
          <cell r="AQ29">
            <v>2220</v>
          </cell>
          <cell r="AR29">
            <v>2496</v>
          </cell>
          <cell r="AS29" t="str">
            <v>GW01 - Relógio</v>
          </cell>
          <cell r="AT29">
            <v>2200</v>
          </cell>
          <cell r="AU29">
            <v>2472</v>
          </cell>
        </row>
        <row r="30">
          <cell r="A30" t="str">
            <v>GSA417</v>
          </cell>
          <cell r="B30" t="str">
            <v>Tablet Samsung T575 (Galaxy Tab Active 3) - 4G</v>
          </cell>
          <cell r="C30" t="str">
            <v>Galaxy Tab Active 3</v>
          </cell>
          <cell r="D30" t="str">
            <v>Tablet</v>
          </cell>
          <cell r="E30" t="str">
            <v>Tablet</v>
          </cell>
          <cell r="F30" t="str">
            <v>Samsung</v>
          </cell>
          <cell r="G30" t="str">
            <v>4G</v>
          </cell>
          <cell r="H30" t="str">
            <v>Nano Sim</v>
          </cell>
          <cell r="I30" t="str">
            <v>Dados</v>
          </cell>
          <cell r="J30" t="str">
            <v>Fora de portfolio</v>
          </cell>
          <cell r="K30">
            <v>0</v>
          </cell>
          <cell r="L30">
            <v>0</v>
          </cell>
          <cell r="M30">
            <v>0</v>
          </cell>
          <cell r="N30">
            <v>2136.4432586294988</v>
          </cell>
          <cell r="O30">
            <v>2136.4432586294988</v>
          </cell>
          <cell r="P30">
            <v>2400.7209722712605</v>
          </cell>
          <cell r="Q30">
            <v>1553.3556756756757</v>
          </cell>
          <cell r="R30" t="str">
            <v>subiu</v>
          </cell>
          <cell r="S30">
            <v>583.08758295382313</v>
          </cell>
          <cell r="T30">
            <v>0.37537287311883211</v>
          </cell>
          <cell r="U30">
            <v>2270</v>
          </cell>
          <cell r="V30">
            <v>2544</v>
          </cell>
          <cell r="W30" t="str">
            <v>ok</v>
          </cell>
          <cell r="X30" t="str">
            <v>ok</v>
          </cell>
          <cell r="Y30">
            <v>0</v>
          </cell>
          <cell r="Z30">
            <v>12</v>
          </cell>
          <cell r="AA30">
            <v>2.4385287543182278E-3</v>
          </cell>
          <cell r="AB30">
            <v>2250</v>
          </cell>
          <cell r="AC30">
            <v>2520</v>
          </cell>
          <cell r="AD30">
            <v>4.613122345862064E-2</v>
          </cell>
          <cell r="AE30">
            <v>4.3436546326366177E-2</v>
          </cell>
          <cell r="AF30">
            <v>2270</v>
          </cell>
          <cell r="AG30">
            <v>2544</v>
          </cell>
          <cell r="AH30">
            <v>2250</v>
          </cell>
          <cell r="AI30">
            <v>2520</v>
          </cell>
          <cell r="AJ30">
            <v>4.613122345862064E-2</v>
          </cell>
          <cell r="AK30">
            <v>4.3436546326366177E-2</v>
          </cell>
          <cell r="AL30">
            <v>103.79525278189644</v>
          </cell>
          <cell r="AM30">
            <v>109.46009674244277</v>
          </cell>
          <cell r="AN30">
            <v>0.2531077084703835</v>
          </cell>
          <cell r="AO30">
            <v>0.26692159335690169</v>
          </cell>
          <cell r="AP30" t="str">
            <v>GT08 - Tablet</v>
          </cell>
          <cell r="AQ30">
            <v>2270</v>
          </cell>
          <cell r="AR30">
            <v>2544</v>
          </cell>
          <cell r="AS30" t="str">
            <v>GT08 - Tablet</v>
          </cell>
          <cell r="AT30">
            <v>2250</v>
          </cell>
          <cell r="AU30">
            <v>2520</v>
          </cell>
        </row>
        <row r="31">
          <cell r="A31" t="str">
            <v>GMO451</v>
          </cell>
          <cell r="B31" t="str">
            <v>SmartPhone Motorola XT2307 (Motorola Edge 40 Neo 5G Dualsim) - 5G</v>
          </cell>
          <cell r="C31" t="str">
            <v>Motorola Edge 40 Neo 5G Dualsim</v>
          </cell>
          <cell r="D31" t="str">
            <v>Smartphone</v>
          </cell>
          <cell r="E31" t="str">
            <v>Smart Premium</v>
          </cell>
          <cell r="F31" t="str">
            <v>Motorola</v>
          </cell>
          <cell r="G31" t="str">
            <v>5G</v>
          </cell>
          <cell r="H31" t="str">
            <v>Nano Sim</v>
          </cell>
          <cell r="I31" t="str">
            <v>SMS + Dados</v>
          </cell>
          <cell r="J31" t="str">
            <v>Portfólio Vigente</v>
          </cell>
          <cell r="K31">
            <v>187.57759947191929</v>
          </cell>
          <cell r="L31">
            <v>112.54655968315157</v>
          </cell>
          <cell r="M31">
            <v>75.031039788767714</v>
          </cell>
          <cell r="N31">
            <v>2039.3392282167683</v>
          </cell>
          <cell r="O31">
            <v>2039.3392282167683</v>
          </cell>
          <cell r="P31">
            <v>2291.6051877250093</v>
          </cell>
          <cell r="Q31">
            <v>1483.585826400544</v>
          </cell>
          <cell r="R31" t="str">
            <v>subiu</v>
          </cell>
          <cell r="S31">
            <v>555.75340181622437</v>
          </cell>
          <cell r="T31">
            <v>0.3746014500317692</v>
          </cell>
          <cell r="U31">
            <v>2400</v>
          </cell>
          <cell r="V31">
            <v>2688</v>
          </cell>
          <cell r="W31" t="str">
            <v>ok</v>
          </cell>
          <cell r="X31" t="str">
            <v>ok</v>
          </cell>
          <cell r="Y31">
            <v>0</v>
          </cell>
          <cell r="Z31">
            <v>0</v>
          </cell>
          <cell r="AA31">
            <v>0</v>
          </cell>
          <cell r="AB31">
            <v>2350</v>
          </cell>
          <cell r="AC31">
            <v>2640</v>
          </cell>
          <cell r="AD31">
            <v>0.14497871060017919</v>
          </cell>
          <cell r="AE31">
            <v>0.14548527558796831</v>
          </cell>
          <cell r="AF31">
            <v>2400</v>
          </cell>
          <cell r="AG31">
            <v>2688</v>
          </cell>
          <cell r="AH31">
            <v>2350</v>
          </cell>
          <cell r="AI31">
            <v>2640</v>
          </cell>
          <cell r="AJ31">
            <v>0.14497871060017919</v>
          </cell>
          <cell r="AK31">
            <v>0.14548527558796831</v>
          </cell>
          <cell r="AL31">
            <v>340.69996991042109</v>
          </cell>
          <cell r="AM31">
            <v>384.08112755223635</v>
          </cell>
          <cell r="AN31">
            <v>0</v>
          </cell>
          <cell r="AO31">
            <v>0</v>
          </cell>
          <cell r="AP31" t="str">
            <v>G19 - Voz</v>
          </cell>
          <cell r="AQ31">
            <v>2400</v>
          </cell>
          <cell r="AR31">
            <v>2688</v>
          </cell>
          <cell r="AS31" t="str">
            <v>G15 - Voz</v>
          </cell>
          <cell r="AT31">
            <v>2350</v>
          </cell>
          <cell r="AU31">
            <v>2640</v>
          </cell>
        </row>
        <row r="32">
          <cell r="A32" t="str">
            <v>GSA457</v>
          </cell>
          <cell r="B32" t="str">
            <v>Relógio Samsung R915 (Galaxy Watch 5 LTE 44mm) - 4G</v>
          </cell>
          <cell r="C32" t="str">
            <v>Galaxy Watch 5 LTE 44mm</v>
          </cell>
          <cell r="D32" t="str">
            <v>Relógio</v>
          </cell>
          <cell r="E32" t="str">
            <v>Relógio</v>
          </cell>
          <cell r="F32" t="str">
            <v>Samsung</v>
          </cell>
          <cell r="G32" t="str">
            <v>4G</v>
          </cell>
          <cell r="H32" t="str">
            <v>Esim</v>
          </cell>
          <cell r="I32" t="str">
            <v>SMS + Dados</v>
          </cell>
          <cell r="J32" t="str">
            <v>Portfólio Vigente</v>
          </cell>
          <cell r="K32">
            <v>0</v>
          </cell>
          <cell r="L32">
            <v>0</v>
          </cell>
          <cell r="M32">
            <v>0</v>
          </cell>
          <cell r="N32">
            <v>2410.3667303322354</v>
          </cell>
          <cell r="O32">
            <v>2410.3667303322354</v>
          </cell>
          <cell r="P32">
            <v>2708.5287367217725</v>
          </cell>
          <cell r="Q32">
            <v>1657.49</v>
          </cell>
          <cell r="R32" t="str">
            <v>subiu</v>
          </cell>
          <cell r="S32">
            <v>752.87673033223541</v>
          </cell>
          <cell r="T32">
            <v>0.45422701212811867</v>
          </cell>
          <cell r="U32">
            <v>2530</v>
          </cell>
          <cell r="V32">
            <v>2856</v>
          </cell>
          <cell r="W32" t="str">
            <v>ok</v>
          </cell>
          <cell r="X32" t="str">
            <v>ok</v>
          </cell>
          <cell r="Y32">
            <v>0</v>
          </cell>
          <cell r="Z32">
            <v>0</v>
          </cell>
          <cell r="AA32">
            <v>0</v>
          </cell>
          <cell r="AB32">
            <v>2530</v>
          </cell>
          <cell r="AC32">
            <v>2832</v>
          </cell>
          <cell r="AD32">
            <v>4.3409688804218804E-2</v>
          </cell>
          <cell r="AE32">
            <v>4.0048038555985155E-2</v>
          </cell>
          <cell r="AF32">
            <v>2530</v>
          </cell>
          <cell r="AG32">
            <v>2856</v>
          </cell>
          <cell r="AH32">
            <v>2530</v>
          </cell>
          <cell r="AI32">
            <v>2832</v>
          </cell>
          <cell r="AJ32">
            <v>4.3409688804218804E-2</v>
          </cell>
          <cell r="AK32">
            <v>4.0048038555985155E-2</v>
          </cell>
          <cell r="AL32">
            <v>109.82651267467358</v>
          </cell>
          <cell r="AM32">
            <v>113.41604519054997</v>
          </cell>
          <cell r="AN32">
            <v>0</v>
          </cell>
          <cell r="AO32">
            <v>0</v>
          </cell>
          <cell r="AP32" t="str">
            <v>GW01 - Relógio</v>
          </cell>
          <cell r="AQ32">
            <v>2530</v>
          </cell>
          <cell r="AR32">
            <v>2856</v>
          </cell>
          <cell r="AS32" t="str">
            <v>G16 - Voz</v>
          </cell>
          <cell r="AT32">
            <v>2530</v>
          </cell>
          <cell r="AU32">
            <v>2832</v>
          </cell>
        </row>
        <row r="33">
          <cell r="A33" t="str">
            <v>GMO448</v>
          </cell>
          <cell r="B33" t="str">
            <v>SmartPhone Motorola XT2303 (Motorola Edge 40 5G Dualsim) - 5G</v>
          </cell>
          <cell r="C33" t="str">
            <v>Motorola Edge 40 5G Dualsim</v>
          </cell>
          <cell r="D33" t="str">
            <v>Smartphone</v>
          </cell>
          <cell r="E33" t="str">
            <v>Smart Premium</v>
          </cell>
          <cell r="F33" t="str">
            <v>Motorola</v>
          </cell>
          <cell r="G33" t="str">
            <v>5G</v>
          </cell>
          <cell r="H33" t="str">
            <v>Nano Sim</v>
          </cell>
          <cell r="I33" t="str">
            <v>SMS + Dados</v>
          </cell>
          <cell r="J33" t="str">
            <v>Fora de portfolio</v>
          </cell>
          <cell r="K33">
            <v>31.729599035151793</v>
          </cell>
          <cell r="L33">
            <v>19.037759421091074</v>
          </cell>
          <cell r="M33">
            <v>12.691839614060719</v>
          </cell>
          <cell r="N33">
            <v>2422.1941314347105</v>
          </cell>
          <cell r="O33">
            <v>2422.1941314347105</v>
          </cell>
          <cell r="P33">
            <v>2721.8191855832092</v>
          </cell>
          <cell r="Q33">
            <v>1762.1064864864866</v>
          </cell>
          <cell r="R33" t="str">
            <v>subiu</v>
          </cell>
          <cell r="S33">
            <v>660.0876449482239</v>
          </cell>
          <cell r="T33">
            <v>0.37460145003176915</v>
          </cell>
          <cell r="U33">
            <v>2450</v>
          </cell>
          <cell r="V33">
            <v>2760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2540</v>
          </cell>
          <cell r="AC33">
            <v>2856</v>
          </cell>
          <cell r="AD33">
            <v>4.2443281994245297E-2</v>
          </cell>
          <cell r="AE33">
            <v>4.3787190217506655E-2</v>
          </cell>
          <cell r="AF33">
            <v>2450</v>
          </cell>
          <cell r="AG33">
            <v>2760</v>
          </cell>
          <cell r="AH33">
            <v>2540</v>
          </cell>
          <cell r="AI33">
            <v>2856</v>
          </cell>
          <cell r="AJ33">
            <v>4.2443281994245297E-2</v>
          </cell>
          <cell r="AK33">
            <v>4.3787190217506655E-2</v>
          </cell>
          <cell r="AL33">
            <v>107.80593626538305</v>
          </cell>
          <cell r="AM33">
            <v>125.05621526119901</v>
          </cell>
          <cell r="AN33">
            <v>0</v>
          </cell>
          <cell r="AO33">
            <v>0</v>
          </cell>
          <cell r="AP33" t="str">
            <v>G20 - Voz</v>
          </cell>
          <cell r="AQ33">
            <v>2450</v>
          </cell>
          <cell r="AR33">
            <v>2760</v>
          </cell>
          <cell r="AS33" t="str">
            <v>G16 - Voz</v>
          </cell>
          <cell r="AT33">
            <v>2540</v>
          </cell>
          <cell r="AU33">
            <v>2856</v>
          </cell>
        </row>
        <row r="34">
          <cell r="A34" t="str">
            <v>GTC002</v>
          </cell>
          <cell r="B34" t="str">
            <v>Roteador Askey Wifi 5G - 5G</v>
          </cell>
          <cell r="C34" t="str">
            <v>Roteador Askey Wifi 5G - 5G</v>
          </cell>
          <cell r="D34" t="str">
            <v>Modem</v>
          </cell>
          <cell r="E34" t="str">
            <v>Blackbox</v>
          </cell>
          <cell r="F34" t="str">
            <v>Askey</v>
          </cell>
          <cell r="G34" t="str">
            <v>5G</v>
          </cell>
          <cell r="H34" t="str">
            <v>Micro Sim</v>
          </cell>
          <cell r="I34" t="str">
            <v>Dados</v>
          </cell>
          <cell r="J34" t="str">
            <v>Portfólio Vigente</v>
          </cell>
          <cell r="K34">
            <v>0</v>
          </cell>
          <cell r="L34">
            <v>0</v>
          </cell>
          <cell r="M34">
            <v>0</v>
          </cell>
          <cell r="N34">
            <v>2575.9449690193319</v>
          </cell>
          <cell r="O34">
            <v>2575.9449690193319</v>
          </cell>
          <cell r="P34">
            <v>2894.588978931456</v>
          </cell>
          <cell r="Q34">
            <v>1790.0652</v>
          </cell>
          <cell r="R34" t="str">
            <v>subiu</v>
          </cell>
          <cell r="S34">
            <v>785.87976901933189</v>
          </cell>
          <cell r="T34">
            <v>0.43902298587745958</v>
          </cell>
          <cell r="U34">
            <v>2690</v>
          </cell>
          <cell r="V34">
            <v>3024</v>
          </cell>
          <cell r="W34" t="str">
            <v>ok</v>
          </cell>
          <cell r="X34" t="str">
            <v>ok</v>
          </cell>
          <cell r="Y34">
            <v>0</v>
          </cell>
          <cell r="Z34">
            <v>0</v>
          </cell>
          <cell r="AA34">
            <v>0</v>
          </cell>
          <cell r="AB34">
            <v>2700</v>
          </cell>
          <cell r="AC34">
            <v>3048</v>
          </cell>
          <cell r="AD34">
            <v>4.233593197535801E-2</v>
          </cell>
          <cell r="AE34">
            <v>4.7817158869871257E-2</v>
          </cell>
          <cell r="AF34">
            <v>2690</v>
          </cell>
          <cell r="AG34">
            <v>3024</v>
          </cell>
          <cell r="AH34">
            <v>2700</v>
          </cell>
          <cell r="AI34">
            <v>3048</v>
          </cell>
          <cell r="AJ34">
            <v>4.233593197535801E-2</v>
          </cell>
          <cell r="AK34">
            <v>4.7817158869871257E-2</v>
          </cell>
          <cell r="AL34">
            <v>114.30701633346662</v>
          </cell>
          <cell r="AM34">
            <v>145.7467002353676</v>
          </cell>
          <cell r="AN34">
            <v>0</v>
          </cell>
          <cell r="AO34">
            <v>0</v>
          </cell>
          <cell r="AP34" t="str">
            <v>GR06 - Router</v>
          </cell>
          <cell r="AQ34">
            <v>2690</v>
          </cell>
          <cell r="AR34">
            <v>3024</v>
          </cell>
          <cell r="AS34" t="str">
            <v>G16 - Voz</v>
          </cell>
          <cell r="AT34">
            <v>2700</v>
          </cell>
          <cell r="AU34">
            <v>3048</v>
          </cell>
        </row>
        <row r="35">
          <cell r="A35" t="str">
            <v>GSA500</v>
          </cell>
          <cell r="B35" t="str">
            <v>SmartPhone Samsung S711 (Galaxy S23 FE 256GB Dualsim) - 5G</v>
          </cell>
          <cell r="C35" t="str">
            <v>Galaxy S23 FE 256GB Dualsim</v>
          </cell>
          <cell r="D35" t="str">
            <v>Smartphone</v>
          </cell>
          <cell r="E35" t="str">
            <v>Smart Premium</v>
          </cell>
          <cell r="F35" t="str">
            <v>Samsung</v>
          </cell>
          <cell r="G35" t="str">
            <v>5G</v>
          </cell>
          <cell r="H35" t="str">
            <v>Nano Sim</v>
          </cell>
          <cell r="I35" t="str">
            <v>SMS + Dados</v>
          </cell>
          <cell r="J35" t="str">
            <v>Portfólio Vigente</v>
          </cell>
          <cell r="K35">
            <v>139.07402597367764</v>
          </cell>
          <cell r="L35">
            <v>83.444415584206581</v>
          </cell>
          <cell r="M35">
            <v>55.629610389471054</v>
          </cell>
          <cell r="N35">
            <v>3187.035292756018</v>
          </cell>
          <cell r="O35">
            <v>3187.035292756018</v>
          </cell>
          <cell r="P35">
            <v>3581.2710849134305</v>
          </cell>
          <cell r="Q35">
            <v>2545.0558599344417</v>
          </cell>
          <cell r="R35" t="str">
            <v>subiu</v>
          </cell>
          <cell r="S35">
            <v>641.97943282157621</v>
          </cell>
          <cell r="T35">
            <v>0.25224571410315255</v>
          </cell>
          <cell r="U35">
            <v>3550</v>
          </cell>
          <cell r="V35">
            <v>3984</v>
          </cell>
          <cell r="W35" t="str">
            <v>ok</v>
          </cell>
          <cell r="X35" t="str">
            <v>ok</v>
          </cell>
          <cell r="Y35">
            <v>0</v>
          </cell>
          <cell r="Z35">
            <v>0</v>
          </cell>
          <cell r="AA35">
            <v>0</v>
          </cell>
          <cell r="AB35">
            <v>3340</v>
          </cell>
          <cell r="AC35">
            <v>3768</v>
          </cell>
          <cell r="AD35">
            <v>4.3289356587160821E-2</v>
          </cell>
          <cell r="AE35">
            <v>4.7951945277195041E-2</v>
          </cell>
          <cell r="AF35">
            <v>3550</v>
          </cell>
          <cell r="AG35">
            <v>3984</v>
          </cell>
          <cell r="AH35">
            <v>3340</v>
          </cell>
          <cell r="AI35">
            <v>3768</v>
          </cell>
          <cell r="AJ35">
            <v>4.3289356587160821E-2</v>
          </cell>
          <cell r="AK35">
            <v>4.7951945277195041E-2</v>
          </cell>
          <cell r="AL35">
            <v>144.58645100111715</v>
          </cell>
          <cell r="AM35">
            <v>180.68292980447092</v>
          </cell>
          <cell r="AN35">
            <v>0</v>
          </cell>
          <cell r="AO35">
            <v>0</v>
          </cell>
          <cell r="AP35" t="str">
            <v>G22 - Voz</v>
          </cell>
          <cell r="AQ35">
            <v>3550</v>
          </cell>
          <cell r="AR35">
            <v>3984</v>
          </cell>
          <cell r="AS35" t="str">
            <v>G22 - Voz</v>
          </cell>
          <cell r="AT35">
            <v>3340</v>
          </cell>
          <cell r="AU35">
            <v>3768</v>
          </cell>
        </row>
        <row r="36">
          <cell r="A36" t="str">
            <v>GAP169</v>
          </cell>
          <cell r="B36" t="str">
            <v>SmartPhone Apple iPhone SE 64GB (3ª Geração) - 5G</v>
          </cell>
          <cell r="C36" t="str">
            <v>Apple iPhone SE 64GB (3ª Geração)</v>
          </cell>
          <cell r="D36" t="str">
            <v>Smartphone</v>
          </cell>
          <cell r="E36" t="str">
            <v>Smart Premium</v>
          </cell>
          <cell r="F36" t="str">
            <v>Apple</v>
          </cell>
          <cell r="G36" t="str">
            <v>5G</v>
          </cell>
          <cell r="H36" t="str">
            <v>Nano Sim</v>
          </cell>
          <cell r="I36" t="str">
            <v>SMS + Dados</v>
          </cell>
          <cell r="J36" t="str">
            <v>Portfólio Vigente</v>
          </cell>
          <cell r="K36">
            <v>59.433892007917159</v>
          </cell>
          <cell r="L36">
            <v>35.660335204750297</v>
          </cell>
          <cell r="M36">
            <v>23.773556803166866</v>
          </cell>
          <cell r="N36">
            <v>3393.828842776376</v>
          </cell>
          <cell r="O36">
            <v>3393.828842776376</v>
          </cell>
          <cell r="P36">
            <v>3813.6449663441813</v>
          </cell>
          <cell r="Q36">
            <v>2432.823186813187</v>
          </cell>
          <cell r="R36" t="str">
            <v>subiu</v>
          </cell>
          <cell r="S36">
            <v>961.00565596318893</v>
          </cell>
          <cell r="T36">
            <v>0.3950166461632722</v>
          </cell>
          <cell r="U36">
            <v>3570</v>
          </cell>
          <cell r="V36">
            <v>4008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3560</v>
          </cell>
          <cell r="AC36">
            <v>4008</v>
          </cell>
          <cell r="AD36">
            <v>4.4542952584478712E-2</v>
          </cell>
          <cell r="AE36">
            <v>4.7029819303749054E-2</v>
          </cell>
          <cell r="AF36">
            <v>3570</v>
          </cell>
          <cell r="AG36">
            <v>4008</v>
          </cell>
          <cell r="AH36">
            <v>3560</v>
          </cell>
          <cell r="AI36">
            <v>4008</v>
          </cell>
          <cell r="AJ36">
            <v>4.4542952584478712E-2</v>
          </cell>
          <cell r="AK36">
            <v>4.7029819303749054E-2</v>
          </cell>
          <cell r="AL36">
            <v>158.57291120074422</v>
          </cell>
          <cell r="AM36">
            <v>188.49551576942622</v>
          </cell>
          <cell r="AN36">
            <v>0</v>
          </cell>
          <cell r="AO36">
            <v>0</v>
          </cell>
          <cell r="AP36" t="str">
            <v>G21 - Voz</v>
          </cell>
          <cell r="AQ36">
            <v>3570</v>
          </cell>
          <cell r="AR36">
            <v>4008</v>
          </cell>
          <cell r="AS36" t="str">
            <v>G22 - Voz</v>
          </cell>
          <cell r="AT36">
            <v>3560</v>
          </cell>
          <cell r="AU36">
            <v>4008</v>
          </cell>
        </row>
        <row r="37">
          <cell r="A37" t="str">
            <v>GSA507</v>
          </cell>
          <cell r="B37" t="str">
            <v>Tablet Samsung X616 (Galaxy Tab S9 FE+ 5G) - 5G</v>
          </cell>
          <cell r="C37" t="str">
            <v>Galaxy Tab S9 FE+ 5G</v>
          </cell>
          <cell r="D37" t="str">
            <v>Tablet</v>
          </cell>
          <cell r="E37" t="str">
            <v>Tablet</v>
          </cell>
          <cell r="F37" t="str">
            <v>Samsung</v>
          </cell>
          <cell r="G37" t="str">
            <v>5G</v>
          </cell>
          <cell r="H37" t="str">
            <v>Nano Sim</v>
          </cell>
          <cell r="I37" t="str">
            <v>Dados</v>
          </cell>
          <cell r="J37" t="str">
            <v>Portfólio Vigente</v>
          </cell>
          <cell r="K37">
            <v>0</v>
          </cell>
          <cell r="L37">
            <v>0</v>
          </cell>
          <cell r="M37">
            <v>0</v>
          </cell>
          <cell r="N37">
            <v>3538.1467160981956</v>
          </cell>
          <cell r="O37">
            <v>3538.1467160981956</v>
          </cell>
          <cell r="P37">
            <v>3975.8149391519469</v>
          </cell>
          <cell r="Q37">
            <v>2572.5</v>
          </cell>
          <cell r="R37" t="str">
            <v>subiu</v>
          </cell>
          <cell r="S37">
            <v>965.64671609819561</v>
          </cell>
          <cell r="T37">
            <v>0.37537287311883211</v>
          </cell>
          <cell r="U37">
            <v>3740</v>
          </cell>
          <cell r="V37">
            <v>4200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3710</v>
          </cell>
          <cell r="AC37">
            <v>4176</v>
          </cell>
          <cell r="AD37">
            <v>4.433204626256404E-2</v>
          </cell>
          <cell r="AE37">
            <v>4.6577887472688539E-2</v>
          </cell>
          <cell r="AF37">
            <v>3740</v>
          </cell>
          <cell r="AG37">
            <v>4200</v>
          </cell>
          <cell r="AH37">
            <v>3710</v>
          </cell>
          <cell r="AI37">
            <v>4176</v>
          </cell>
          <cell r="AJ37">
            <v>4.433204626256404E-2</v>
          </cell>
          <cell r="AK37">
            <v>4.6577887472688539E-2</v>
          </cell>
          <cell r="AL37">
            <v>164.47189163411258</v>
          </cell>
          <cell r="AM37">
            <v>194.50925808594735</v>
          </cell>
          <cell r="AN37">
            <v>0</v>
          </cell>
          <cell r="AO37">
            <v>0</v>
          </cell>
          <cell r="AP37" t="str">
            <v>-</v>
          </cell>
          <cell r="AQ37">
            <v>3740</v>
          </cell>
          <cell r="AR37">
            <v>4200</v>
          </cell>
          <cell r="AS37" t="str">
            <v>G22 - Voz</v>
          </cell>
          <cell r="AT37">
            <v>3710</v>
          </cell>
          <cell r="AU37">
            <v>4176</v>
          </cell>
        </row>
        <row r="38">
          <cell r="A38" t="str">
            <v>GAP122</v>
          </cell>
          <cell r="B38" t="str">
            <v>SmartPhone Apple Iphone 12 128GB - 5G</v>
          </cell>
          <cell r="C38" t="str">
            <v>Iphone 12 128GB</v>
          </cell>
          <cell r="D38" t="str">
            <v>Smartphone</v>
          </cell>
          <cell r="E38" t="str">
            <v>Smart Premium</v>
          </cell>
          <cell r="F38" t="str">
            <v>Apple</v>
          </cell>
          <cell r="G38" t="str">
            <v>5G</v>
          </cell>
          <cell r="H38" t="str">
            <v>Nano Sim</v>
          </cell>
          <cell r="I38" t="str">
            <v>SMS + Dados</v>
          </cell>
          <cell r="J38" t="str">
            <v>Portfólio Vigente</v>
          </cell>
          <cell r="K38">
            <v>198.1268736124039</v>
          </cell>
          <cell r="L38">
            <v>118.87612416744233</v>
          </cell>
          <cell r="M38">
            <v>79.250749444961571</v>
          </cell>
          <cell r="N38">
            <v>3614.6782960006162</v>
          </cell>
          <cell r="O38">
            <v>3614.6782960006162</v>
          </cell>
          <cell r="P38">
            <v>4061.8134641165916</v>
          </cell>
          <cell r="Q38">
            <v>2626.062857142857</v>
          </cell>
          <cell r="R38" t="str">
            <v>subiu</v>
          </cell>
          <cell r="S38">
            <v>988.61543885775927</v>
          </cell>
          <cell r="T38">
            <v>0.37646297618837954</v>
          </cell>
          <cell r="U38">
            <v>4250</v>
          </cell>
          <cell r="V38">
            <v>4776</v>
          </cell>
          <cell r="W38" t="str">
            <v>ok</v>
          </cell>
          <cell r="X38" t="str">
            <v>ok</v>
          </cell>
          <cell r="Y38">
            <v>0</v>
          </cell>
          <cell r="Z38">
            <v>495</v>
          </cell>
          <cell r="AA38">
            <v>0.10058931111562691</v>
          </cell>
          <cell r="AB38">
            <v>3790</v>
          </cell>
          <cell r="AC38">
            <v>4272</v>
          </cell>
          <cell r="AD38">
            <v>4.4352966120600135E-2</v>
          </cell>
          <cell r="AE38">
            <v>4.8054037342618372E-2</v>
          </cell>
          <cell r="AF38">
            <v>4250</v>
          </cell>
          <cell r="AG38">
            <v>4776</v>
          </cell>
          <cell r="AH38">
            <v>3790</v>
          </cell>
          <cell r="AI38">
            <v>4272</v>
          </cell>
          <cell r="AJ38">
            <v>4.4352966120600135E-2</v>
          </cell>
          <cell r="AK38">
            <v>4.8054037342618372E-2</v>
          </cell>
          <cell r="AL38">
            <v>168.0977415970745</v>
          </cell>
          <cell r="AM38">
            <v>205.28684752766569</v>
          </cell>
          <cell r="AN38">
            <v>16.908836027342385</v>
          </cell>
          <cell r="AO38">
            <v>20.649662573906628</v>
          </cell>
          <cell r="AP38" t="str">
            <v>G26 - Voz</v>
          </cell>
          <cell r="AQ38">
            <v>4250</v>
          </cell>
          <cell r="AR38">
            <v>4776</v>
          </cell>
          <cell r="AS38" t="str">
            <v>G22 - Voz</v>
          </cell>
          <cell r="AT38">
            <v>3790</v>
          </cell>
          <cell r="AU38">
            <v>4272</v>
          </cell>
        </row>
        <row r="39">
          <cell r="A39" t="str">
            <v>GAP167</v>
          </cell>
          <cell r="B39" t="str">
            <v>SmartPhone Apple iPhone SE 128GB (3ª Geração) - 5G</v>
          </cell>
          <cell r="C39" t="str">
            <v>iPhone SE 128GB  (3ª Geração)</v>
          </cell>
          <cell r="D39" t="str">
            <v>Smartphone</v>
          </cell>
          <cell r="E39" t="str">
            <v>Smart Premium</v>
          </cell>
          <cell r="F39" t="str">
            <v>Apple</v>
          </cell>
          <cell r="G39" t="str">
            <v>5G</v>
          </cell>
          <cell r="H39" t="str">
            <v>Nano Sim</v>
          </cell>
          <cell r="I39" t="str">
            <v>SMS + Dados</v>
          </cell>
          <cell r="J39" t="str">
            <v>Portfólio Vigente</v>
          </cell>
          <cell r="K39">
            <v>50.516613235406098</v>
          </cell>
          <cell r="L39">
            <v>30.309967941243656</v>
          </cell>
          <cell r="M39">
            <v>20.206645294162442</v>
          </cell>
          <cell r="N39">
            <v>3785.8424889105404</v>
          </cell>
          <cell r="O39">
            <v>3785.8424889105404</v>
          </cell>
          <cell r="P39">
            <v>4254.150642256458</v>
          </cell>
          <cell r="Q39">
            <v>2713.8332</v>
          </cell>
          <cell r="R39" t="str">
            <v>subiu</v>
          </cell>
          <cell r="S39">
            <v>1072.0092889105404</v>
          </cell>
          <cell r="T39">
            <v>0.39501664616327209</v>
          </cell>
          <cell r="U39">
            <v>4010</v>
          </cell>
          <cell r="V39">
            <v>4512</v>
          </cell>
          <cell r="W39" t="str">
            <v>ok</v>
          </cell>
          <cell r="X39" t="str">
            <v>ok</v>
          </cell>
          <cell r="Y39">
            <v>0</v>
          </cell>
          <cell r="Z39">
            <v>377</v>
          </cell>
          <cell r="AA39">
            <v>7.6610445031497665E-2</v>
          </cell>
          <cell r="AB39">
            <v>3960</v>
          </cell>
          <cell r="AC39">
            <v>4464</v>
          </cell>
          <cell r="AD39">
            <v>4.2040183012278742E-2</v>
          </cell>
          <cell r="AE39">
            <v>4.5802176304737374E-2</v>
          </cell>
          <cell r="AF39">
            <v>4010</v>
          </cell>
          <cell r="AG39">
            <v>4512</v>
          </cell>
          <cell r="AH39">
            <v>3960</v>
          </cell>
          <cell r="AI39">
            <v>4464</v>
          </cell>
          <cell r="AJ39">
            <v>4.2040183012278742E-2</v>
          </cell>
          <cell r="AK39">
            <v>4.5802176304737374E-2</v>
          </cell>
          <cell r="AL39">
            <v>166.47912472862382</v>
          </cell>
          <cell r="AM39">
            <v>204.46091502434763</v>
          </cell>
          <cell r="AN39">
            <v>12.754039833914078</v>
          </cell>
          <cell r="AO39">
            <v>15.663841691562499</v>
          </cell>
          <cell r="AP39" t="str">
            <v>G23 - Voz</v>
          </cell>
          <cell r="AQ39">
            <v>4010</v>
          </cell>
          <cell r="AR39">
            <v>4512</v>
          </cell>
          <cell r="AS39" t="str">
            <v>G23 - Voz</v>
          </cell>
          <cell r="AT39">
            <v>3960</v>
          </cell>
          <cell r="AU39">
            <v>4464</v>
          </cell>
        </row>
        <row r="40">
          <cell r="A40" t="str">
            <v>GMO449</v>
          </cell>
          <cell r="B40" t="str">
            <v>SmartPhone Motorola XT2323 (Motorola Razr 40) - 5G</v>
          </cell>
          <cell r="C40" t="str">
            <v>Motorola Razr 40 Dualsim</v>
          </cell>
          <cell r="D40" t="str">
            <v>Smartphone</v>
          </cell>
          <cell r="E40" t="str">
            <v>Smart Premium</v>
          </cell>
          <cell r="F40" t="str">
            <v>Motorola</v>
          </cell>
          <cell r="G40" t="str">
            <v>5G</v>
          </cell>
          <cell r="H40" t="str">
            <v>Nano Sim</v>
          </cell>
          <cell r="I40" t="str">
            <v>SMS + Dados</v>
          </cell>
          <cell r="J40" t="str">
            <v>Fora de portfolio</v>
          </cell>
          <cell r="K40">
            <v>3.3320001682446354</v>
          </cell>
          <cell r="L40">
            <v>1.9992001009467812</v>
          </cell>
          <cell r="M40">
            <v>1.3328000672978542</v>
          </cell>
          <cell r="N40">
            <v>3855.2861913295919</v>
          </cell>
          <cell r="O40">
            <v>3855.2861913295919</v>
          </cell>
          <cell r="P40">
            <v>4332.1845203462171</v>
          </cell>
          <cell r="Q40">
            <v>2804.6574454293573</v>
          </cell>
          <cell r="R40" t="str">
            <v>subiu</v>
          </cell>
          <cell r="S40">
            <v>1050.6287459002347</v>
          </cell>
          <cell r="T40">
            <v>0.37460145003176915</v>
          </cell>
          <cell r="U40">
            <v>4250</v>
          </cell>
          <cell r="V40">
            <v>4776</v>
          </cell>
          <cell r="W40" t="str">
            <v>ok</v>
          </cell>
          <cell r="X40" t="str">
            <v>ok</v>
          </cell>
          <cell r="Y40">
            <v>0</v>
          </cell>
          <cell r="Z40">
            <v>0</v>
          </cell>
          <cell r="AA40">
            <v>0</v>
          </cell>
          <cell r="AB40">
            <v>4040</v>
          </cell>
          <cell r="AC40">
            <v>4536</v>
          </cell>
          <cell r="AD40">
            <v>4.4021066205691461E-2</v>
          </cell>
          <cell r="AE40">
            <v>4.3584357676134555E-2</v>
          </cell>
          <cell r="AF40">
            <v>4250</v>
          </cell>
          <cell r="AG40">
            <v>4776</v>
          </cell>
          <cell r="AH40">
            <v>4040</v>
          </cell>
          <cell r="AI40">
            <v>4536</v>
          </cell>
          <cell r="AJ40">
            <v>4.4021066205691461E-2</v>
          </cell>
          <cell r="AK40">
            <v>4.3584357676134555E-2</v>
          </cell>
          <cell r="AL40">
            <v>177.8451074709935</v>
          </cell>
          <cell r="AM40">
            <v>197.69864641894634</v>
          </cell>
          <cell r="AN40">
            <v>0</v>
          </cell>
          <cell r="AO40">
            <v>0</v>
          </cell>
          <cell r="AP40" t="str">
            <v>G25 - Voz</v>
          </cell>
          <cell r="AQ40">
            <v>4250</v>
          </cell>
          <cell r="AR40">
            <v>4776</v>
          </cell>
          <cell r="AS40" t="str">
            <v>G23 - Voz</v>
          </cell>
          <cell r="AT40">
            <v>4040</v>
          </cell>
          <cell r="AU40">
            <v>4536</v>
          </cell>
        </row>
        <row r="41">
          <cell r="A41" t="str">
            <v>GMO440</v>
          </cell>
          <cell r="B41" t="str">
            <v>SmartPhone Motorola XT2309 (ThinkPhone By Motorola) - 5G</v>
          </cell>
          <cell r="C41" t="str">
            <v>Thinkphone By Motorola</v>
          </cell>
          <cell r="D41" t="str">
            <v>Smartphone</v>
          </cell>
          <cell r="E41" t="str">
            <v>Smart Premium</v>
          </cell>
          <cell r="F41" t="str">
            <v>Motorola</v>
          </cell>
          <cell r="G41" t="str">
            <v>5G</v>
          </cell>
          <cell r="H41" t="str">
            <v>Nano Sim</v>
          </cell>
          <cell r="I41" t="str">
            <v>SMS + Dados</v>
          </cell>
          <cell r="J41" t="str">
            <v>Portfólio Vigente</v>
          </cell>
          <cell r="K41">
            <v>5.7650003284215892</v>
          </cell>
          <cell r="L41">
            <v>3.4590001970529536</v>
          </cell>
          <cell r="M41">
            <v>2.3060001313686356</v>
          </cell>
          <cell r="N41">
            <v>3885.7012485258115</v>
          </cell>
          <cell r="O41">
            <v>3885.7012485258115</v>
          </cell>
          <cell r="P41">
            <v>4366.3619155982833</v>
          </cell>
          <cell r="Q41">
            <v>2749.4168008267711</v>
          </cell>
          <cell r="R41" t="str">
            <v>subiu</v>
          </cell>
          <cell r="S41">
            <v>1136.2844476990404</v>
          </cell>
          <cell r="T41">
            <v>0.41328199033240459</v>
          </cell>
          <cell r="U41">
            <v>3740</v>
          </cell>
          <cell r="V41">
            <v>4200</v>
          </cell>
          <cell r="W41" t="str">
            <v>nok</v>
          </cell>
          <cell r="X41" t="str">
            <v>ok</v>
          </cell>
          <cell r="Y41">
            <v>0</v>
          </cell>
          <cell r="Z41">
            <v>0</v>
          </cell>
          <cell r="AA41">
            <v>0</v>
          </cell>
          <cell r="AB41">
            <v>4060</v>
          </cell>
          <cell r="AC41">
            <v>4560</v>
          </cell>
          <cell r="AD41">
            <v>4.0996139766181106E-2</v>
          </cell>
          <cell r="AE41">
            <v>4.0912340262852398E-2</v>
          </cell>
          <cell r="AF41">
            <v>3740</v>
          </cell>
          <cell r="AG41">
            <v>4200</v>
          </cell>
          <cell r="AH41">
            <v>4060</v>
          </cell>
          <cell r="AI41">
            <v>4560</v>
          </cell>
          <cell r="AJ41">
            <v>4.0996139766181106E-2</v>
          </cell>
          <cell r="AK41">
            <v>4.0912340262852398E-2</v>
          </cell>
          <cell r="AL41">
            <v>166.44432745069528</v>
          </cell>
          <cell r="AM41">
            <v>186.56027159860693</v>
          </cell>
          <cell r="AN41">
            <v>0</v>
          </cell>
          <cell r="AO41">
            <v>0</v>
          </cell>
          <cell r="AP41" t="str">
            <v>G22 - Voz</v>
          </cell>
          <cell r="AQ41">
            <v>3740</v>
          </cell>
          <cell r="AR41">
            <v>4200</v>
          </cell>
          <cell r="AS41" t="str">
            <v>G23 - Voz</v>
          </cell>
          <cell r="AT41">
            <v>4060</v>
          </cell>
          <cell r="AU41">
            <v>4560</v>
          </cell>
        </row>
        <row r="42">
          <cell r="A42" t="str">
            <v>GSA483</v>
          </cell>
          <cell r="B42" t="str">
            <v>SmartPhone Samsung S911 128GB (Galaxy S23 128GB Dualsim) - 5G</v>
          </cell>
          <cell r="C42" t="str">
            <v xml:space="preserve">Galaxy S23 128GB </v>
          </cell>
          <cell r="D42" t="str">
            <v>Smartphone</v>
          </cell>
          <cell r="E42" t="str">
            <v>Smart Premium</v>
          </cell>
          <cell r="F42" t="str">
            <v>Samsung</v>
          </cell>
          <cell r="G42" t="str">
            <v>5G</v>
          </cell>
          <cell r="H42" t="str">
            <v>Nano Sim</v>
          </cell>
          <cell r="I42" t="str">
            <v>SMS + Dados</v>
          </cell>
          <cell r="J42" t="str">
            <v>Fora de portfolio</v>
          </cell>
          <cell r="K42">
            <v>53.5</v>
          </cell>
          <cell r="L42">
            <v>32.1</v>
          </cell>
          <cell r="M42">
            <v>21.400000000000002</v>
          </cell>
          <cell r="N42">
            <v>3875.6342600641633</v>
          </cell>
          <cell r="O42">
            <v>3875.6342600641633</v>
          </cell>
          <cell r="P42">
            <v>4355.0496421597672</v>
          </cell>
          <cell r="Q42">
            <v>3302.2818943770853</v>
          </cell>
          <cell r="R42" t="str">
            <v>subiu</v>
          </cell>
          <cell r="S42">
            <v>573.35236568707796</v>
          </cell>
          <cell r="T42">
            <v>0.17362308368142215</v>
          </cell>
          <cell r="U42">
            <v>4080</v>
          </cell>
          <cell r="V42">
            <v>4584</v>
          </cell>
          <cell r="W42" t="str">
            <v>ok</v>
          </cell>
          <cell r="Y42">
            <v>0</v>
          </cell>
          <cell r="Z42">
            <v>0</v>
          </cell>
          <cell r="AA42">
            <v>0</v>
          </cell>
          <cell r="AB42">
            <v>4080</v>
          </cell>
          <cell r="AC42">
            <v>4584</v>
          </cell>
          <cell r="AD42">
            <v>4.8860580547324783E-2</v>
          </cell>
          <cell r="AE42">
            <v>4.9126961899366606E-2</v>
          </cell>
          <cell r="AF42">
            <v>4080</v>
          </cell>
          <cell r="AG42">
            <v>4584</v>
          </cell>
          <cell r="AH42">
            <v>4080</v>
          </cell>
          <cell r="AI42">
            <v>4584</v>
          </cell>
          <cell r="AJ42">
            <v>4.8860580547324783E-2</v>
          </cell>
          <cell r="AK42">
            <v>4.9126961899366606E-2</v>
          </cell>
          <cell r="AL42">
            <v>199.35116863308511</v>
          </cell>
          <cell r="AM42">
            <v>225.19799334669653</v>
          </cell>
          <cell r="AN42">
            <v>0</v>
          </cell>
          <cell r="AO42">
            <v>0</v>
          </cell>
          <cell r="AP42" t="str">
            <v>G24 - Voz</v>
          </cell>
          <cell r="AQ42">
            <v>4080</v>
          </cell>
          <cell r="AR42">
            <v>4584</v>
          </cell>
          <cell r="AS42" t="str">
            <v>G23 - Voz</v>
          </cell>
          <cell r="AT42">
            <v>4080</v>
          </cell>
          <cell r="AU42">
            <v>4584</v>
          </cell>
        </row>
        <row r="43">
          <cell r="A43" t="str">
            <v>GAP158</v>
          </cell>
          <cell r="B43" t="str">
            <v>Tablet Apple Ipad 9ª Geração 64GB - 4G</v>
          </cell>
          <cell r="C43" t="str">
            <v>Ipad 9ª Geração 64GB</v>
          </cell>
          <cell r="D43" t="str">
            <v>Tablet</v>
          </cell>
          <cell r="E43" t="str">
            <v>Tablet</v>
          </cell>
          <cell r="F43" t="str">
            <v>Apple</v>
          </cell>
          <cell r="G43" t="str">
            <v>4G</v>
          </cell>
          <cell r="H43" t="str">
            <v>Nano Sim</v>
          </cell>
          <cell r="I43" t="str">
            <v>Dados</v>
          </cell>
          <cell r="J43" t="str">
            <v>Fora de portfolio</v>
          </cell>
          <cell r="K43">
            <v>0</v>
          </cell>
          <cell r="L43">
            <v>0</v>
          </cell>
          <cell r="M43">
            <v>0</v>
          </cell>
          <cell r="N43">
            <v>4235.3756298251446</v>
          </cell>
          <cell r="O43">
            <v>4235.3756298251446</v>
          </cell>
          <cell r="P43">
            <v>4759.2909659067836</v>
          </cell>
          <cell r="Q43">
            <v>2976.2211111111114</v>
          </cell>
          <cell r="R43" t="str">
            <v>subiu</v>
          </cell>
          <cell r="S43">
            <v>1259.1545187140332</v>
          </cell>
          <cell r="T43">
            <v>0.42307156347128844</v>
          </cell>
          <cell r="U43">
            <v>4360</v>
          </cell>
          <cell r="V43">
            <v>4896</v>
          </cell>
          <cell r="W43" t="str">
            <v>ok</v>
          </cell>
          <cell r="Y43">
            <v>0</v>
          </cell>
          <cell r="Z43">
            <v>50</v>
          </cell>
          <cell r="AA43">
            <v>1.016053647632595E-2</v>
          </cell>
          <cell r="AB43">
            <v>4420</v>
          </cell>
          <cell r="AC43">
            <v>4968</v>
          </cell>
          <cell r="AD43">
            <v>4.004942772498743E-2</v>
          </cell>
          <cell r="AE43">
            <v>4.0701237953479241E-2</v>
          </cell>
          <cell r="AF43">
            <v>4360</v>
          </cell>
          <cell r="AG43">
            <v>4896</v>
          </cell>
          <cell r="AH43">
            <v>4420</v>
          </cell>
          <cell r="AI43">
            <v>4968</v>
          </cell>
          <cell r="AJ43">
            <v>4.004942772498743E-2</v>
          </cell>
          <cell r="AK43">
            <v>4.0701237953479241E-2</v>
          </cell>
          <cell r="AL43">
            <v>177.01847054444443</v>
          </cell>
          <cell r="AM43">
            <v>202.20375015288488</v>
          </cell>
          <cell r="AN43">
            <v>1.7986026269502584</v>
          </cell>
          <cell r="AO43">
            <v>2.0544985790782859</v>
          </cell>
          <cell r="AP43" t="str">
            <v>GT11 - Tablet</v>
          </cell>
          <cell r="AQ43">
            <v>4360</v>
          </cell>
          <cell r="AR43">
            <v>4896</v>
          </cell>
          <cell r="AS43" t="str">
            <v>GT11 - Tablet</v>
          </cell>
          <cell r="AT43">
            <v>4420</v>
          </cell>
          <cell r="AU43">
            <v>4968</v>
          </cell>
        </row>
        <row r="44">
          <cell r="A44" t="str">
            <v>GAP130</v>
          </cell>
          <cell r="B44" t="str">
            <v>SmartPhone Apple Iphone 12 64GB - 5G</v>
          </cell>
          <cell r="C44" t="str">
            <v>Iphone 12 64GB</v>
          </cell>
          <cell r="D44" t="str">
            <v>Smartphone</v>
          </cell>
          <cell r="E44" t="str">
            <v>Smart Premium</v>
          </cell>
          <cell r="F44" t="str">
            <v>Apple</v>
          </cell>
          <cell r="G44" t="str">
            <v>5G</v>
          </cell>
          <cell r="H44" t="str">
            <v>Nano Sim</v>
          </cell>
          <cell r="I44" t="str">
            <v>SMS + Dados</v>
          </cell>
          <cell r="J44" t="str">
            <v>Portfólio Vigente</v>
          </cell>
          <cell r="K44">
            <v>15.574058800935731</v>
          </cell>
          <cell r="L44">
            <v>9.3444352805614379</v>
          </cell>
          <cell r="M44">
            <v>6.2296235203742931</v>
          </cell>
          <cell r="N44">
            <v>4369.3916445666819</v>
          </cell>
          <cell r="O44">
            <v>4369.3916445666819</v>
          </cell>
          <cell r="P44">
            <v>4909.884741758623</v>
          </cell>
          <cell r="Q44">
            <v>3174.3619117647063</v>
          </cell>
          <cell r="R44" t="str">
            <v>subiu</v>
          </cell>
          <cell r="S44">
            <v>1195.0297328019756</v>
          </cell>
          <cell r="T44">
            <v>0.37646297618837954</v>
          </cell>
          <cell r="U44">
            <v>3990</v>
          </cell>
          <cell r="V44">
            <v>4488</v>
          </cell>
          <cell r="W44">
            <v>0</v>
          </cell>
          <cell r="X44">
            <v>0</v>
          </cell>
          <cell r="Y44">
            <v>0</v>
          </cell>
          <cell r="Z44">
            <v>121</v>
          </cell>
          <cell r="AA44">
            <v>2.45884982727088E-2</v>
          </cell>
          <cell r="AB44">
            <v>4570</v>
          </cell>
          <cell r="AC44">
            <v>5136</v>
          </cell>
          <cell r="AD44">
            <v>4.2479221487073948E-2</v>
          </cell>
          <cell r="AE44">
            <v>4.2998006948277157E-2</v>
          </cell>
          <cell r="AF44">
            <v>3990</v>
          </cell>
          <cell r="AG44">
            <v>4488</v>
          </cell>
          <cell r="AH44">
            <v>4570</v>
          </cell>
          <cell r="AI44">
            <v>5136</v>
          </cell>
          <cell r="AJ44">
            <v>4.2479221487073948E-2</v>
          </cell>
          <cell r="AK44">
            <v>4.2998006948277157E-2</v>
          </cell>
          <cell r="AL44">
            <v>194.13004219592796</v>
          </cell>
          <cell r="AM44">
            <v>220.83776368635148</v>
          </cell>
          <cell r="AN44">
            <v>4.773366207215461</v>
          </cell>
          <cell r="AO44">
            <v>5.4300689709507273</v>
          </cell>
          <cell r="AP44" t="str">
            <v>G26 - Voz</v>
          </cell>
          <cell r="AQ44">
            <v>3990</v>
          </cell>
          <cell r="AR44">
            <v>4488</v>
          </cell>
          <cell r="AS44" t="str">
            <v>G26 - Voz</v>
          </cell>
          <cell r="AT44">
            <v>4570</v>
          </cell>
          <cell r="AU44">
            <v>5136</v>
          </cell>
        </row>
        <row r="45">
          <cell r="A45" t="str">
            <v>GSA484</v>
          </cell>
          <cell r="B45" t="str">
            <v>SmartPhone Samsung S911 256GB (Galaxy S23 256GB Dualsim) - 5G</v>
          </cell>
          <cell r="C45" t="str">
            <v>Galaxy S23 256GB</v>
          </cell>
          <cell r="D45" t="str">
            <v>Smartphone</v>
          </cell>
          <cell r="E45" t="str">
            <v>Smart Premium</v>
          </cell>
          <cell r="F45" t="str">
            <v>Samsung</v>
          </cell>
          <cell r="G45" t="str">
            <v>5G</v>
          </cell>
          <cell r="H45" t="str">
            <v>Nano Sim</v>
          </cell>
          <cell r="I45" t="str">
            <v>SMS + Dados</v>
          </cell>
          <cell r="J45" t="str">
            <v>Portfólio Vigente</v>
          </cell>
          <cell r="K45">
            <v>0</v>
          </cell>
          <cell r="L45">
            <v>0</v>
          </cell>
          <cell r="M45">
            <v>0</v>
          </cell>
          <cell r="N45">
            <v>4374.1897167219186</v>
          </cell>
          <cell r="O45">
            <v>4374.1897167219186</v>
          </cell>
          <cell r="P45">
            <v>4915.2763347265245</v>
          </cell>
          <cell r="Q45">
            <v>3454.0983539094655</v>
          </cell>
          <cell r="R45" t="str">
            <v>subiu</v>
          </cell>
          <cell r="S45">
            <v>920.0913628124531</v>
          </cell>
          <cell r="T45">
            <v>0.26637671210811426</v>
          </cell>
          <cell r="U45">
            <v>4590</v>
          </cell>
          <cell r="V45">
            <v>5160</v>
          </cell>
          <cell r="W45" t="str">
            <v>ok</v>
          </cell>
          <cell r="X45" t="str">
            <v>ok</v>
          </cell>
          <cell r="Y45">
            <v>0</v>
          </cell>
          <cell r="Z45">
            <v>0</v>
          </cell>
          <cell r="AA45">
            <v>0</v>
          </cell>
          <cell r="AB45">
            <v>4590</v>
          </cell>
          <cell r="AC45">
            <v>5160</v>
          </cell>
          <cell r="AD45">
            <v>4.5907995830727577E-2</v>
          </cell>
          <cell r="AE45">
            <v>4.6736673511206916E-2</v>
          </cell>
          <cell r="AF45">
            <v>4590</v>
          </cell>
          <cell r="AG45">
            <v>5160</v>
          </cell>
          <cell r="AH45">
            <v>4590</v>
          </cell>
          <cell r="AI45">
            <v>5160</v>
          </cell>
          <cell r="AJ45">
            <v>4.5907995830727577E-2</v>
          </cell>
          <cell r="AK45">
            <v>4.6736673511206916E-2</v>
          </cell>
          <cell r="AL45">
            <v>210.71770086303957</v>
          </cell>
          <cell r="AM45">
            <v>241.16123531782767</v>
          </cell>
          <cell r="AN45">
            <v>0</v>
          </cell>
          <cell r="AO45">
            <v>0</v>
          </cell>
          <cell r="AP45" t="str">
            <v>G27 - Voz</v>
          </cell>
          <cell r="AQ45">
            <v>4590</v>
          </cell>
          <cell r="AR45">
            <v>5160</v>
          </cell>
          <cell r="AS45" t="str">
            <v>G26 - Voz</v>
          </cell>
          <cell r="AT45">
            <v>4590</v>
          </cell>
          <cell r="AU45">
            <v>5160</v>
          </cell>
        </row>
        <row r="46">
          <cell r="A46" t="str">
            <v>GAP147</v>
          </cell>
          <cell r="B46" t="str">
            <v>SmartPhone Apple Iphone 13 128GB - 5G</v>
          </cell>
          <cell r="C46" t="str">
            <v>Iphone 13 128GB</v>
          </cell>
          <cell r="D46" t="str">
            <v>Smartphone</v>
          </cell>
          <cell r="E46" t="str">
            <v>Smart Premium</v>
          </cell>
          <cell r="F46" t="str">
            <v>Apple</v>
          </cell>
          <cell r="G46" t="str">
            <v>5G</v>
          </cell>
          <cell r="H46" t="str">
            <v>Nano Sim</v>
          </cell>
          <cell r="I46" t="str">
            <v>SMS + Dados</v>
          </cell>
          <cell r="J46" t="str">
            <v>Portfólio Vigente</v>
          </cell>
          <cell r="K46">
            <v>19.150106671079993</v>
          </cell>
          <cell r="L46">
            <v>11.490064002647996</v>
          </cell>
          <cell r="M46">
            <v>7.6600426684319975</v>
          </cell>
          <cell r="N46">
            <v>4521.2938096246326</v>
          </cell>
          <cell r="O46">
            <v>4521.2938096246326</v>
          </cell>
          <cell r="P46">
            <v>5080.5771820633408</v>
          </cell>
          <cell r="Q46">
            <v>3284.7187958115178</v>
          </cell>
          <cell r="R46" t="str">
            <v>subiu</v>
          </cell>
          <cell r="S46">
            <v>1236.5750138131148</v>
          </cell>
          <cell r="T46">
            <v>0.37646297618837971</v>
          </cell>
          <cell r="U46">
            <v>4750</v>
          </cell>
          <cell r="V46">
            <v>5328</v>
          </cell>
          <cell r="W46">
            <v>0</v>
          </cell>
          <cell r="X46">
            <v>0</v>
          </cell>
          <cell r="Y46">
            <v>0</v>
          </cell>
          <cell r="Z46">
            <v>935</v>
          </cell>
          <cell r="AA46">
            <v>0.19000203210729527</v>
          </cell>
          <cell r="AB46">
            <v>4730</v>
          </cell>
          <cell r="AC46">
            <v>5328</v>
          </cell>
          <cell r="AD46">
            <v>4.2843088401602669E-2</v>
          </cell>
          <cell r="AE46">
            <v>4.5747325472628164E-2</v>
          </cell>
          <cell r="AF46">
            <v>4750</v>
          </cell>
          <cell r="AG46">
            <v>5328</v>
          </cell>
          <cell r="AH46">
            <v>4730</v>
          </cell>
          <cell r="AI46">
            <v>5328</v>
          </cell>
          <cell r="AJ46">
            <v>4.2843088401602669E-2</v>
          </cell>
          <cell r="AK46">
            <v>4.5747325472628164E-2</v>
          </cell>
          <cell r="AL46">
            <v>202.64780813958063</v>
          </cell>
          <cell r="AM46">
            <v>243.74175011816286</v>
          </cell>
          <cell r="AN46">
            <v>38.503495348609611</v>
          </cell>
          <cell r="AO46">
            <v>46.311427831839517</v>
          </cell>
          <cell r="AP46" t="str">
            <v>G26 - Voz</v>
          </cell>
          <cell r="AQ46">
            <v>4750</v>
          </cell>
          <cell r="AR46">
            <v>5328</v>
          </cell>
          <cell r="AS46" t="str">
            <v>G26 - Voz</v>
          </cell>
          <cell r="AT46">
            <v>4730</v>
          </cell>
          <cell r="AU46">
            <v>5328</v>
          </cell>
        </row>
        <row r="47">
          <cell r="A47" t="str">
            <v>GSA511</v>
          </cell>
          <cell r="B47" t="str">
            <v>SmartPhone Samsung S921 128GB (Samsung Galaxy S24 128GB Dualsim) - 5G</v>
          </cell>
          <cell r="C47" t="str">
            <v>Galaxy S24 128GB</v>
          </cell>
          <cell r="D47" t="str">
            <v>Smartphone</v>
          </cell>
          <cell r="E47" t="str">
            <v>Smart Premium</v>
          </cell>
          <cell r="F47" t="str">
            <v>Samsung</v>
          </cell>
          <cell r="G47" t="str">
            <v>5G</v>
          </cell>
          <cell r="H47" t="str">
            <v>Nano Sim</v>
          </cell>
          <cell r="I47" t="str">
            <v>SMS + Dados</v>
          </cell>
          <cell r="J47" t="str">
            <v>Portfólio Vigente</v>
          </cell>
          <cell r="K47">
            <v>0</v>
          </cell>
          <cell r="L47">
            <v>0</v>
          </cell>
          <cell r="M47">
            <v>0</v>
          </cell>
          <cell r="N47">
            <v>4549.7672407361297</v>
          </cell>
          <cell r="O47">
            <v>4549.7672407361297</v>
          </cell>
          <cell r="P47">
            <v>5112.5727723725076</v>
          </cell>
          <cell r="Q47">
            <v>3635.8</v>
          </cell>
          <cell r="R47" t="str">
            <v>subiu</v>
          </cell>
          <cell r="S47">
            <v>913.9672407361295</v>
          </cell>
          <cell r="T47">
            <v>0.25137995509547539</v>
          </cell>
          <cell r="U47">
            <v>0</v>
          </cell>
          <cell r="V47">
            <v>0</v>
          </cell>
          <cell r="W47" t="str">
            <v>nok</v>
          </cell>
          <cell r="X47" t="str">
            <v>ok</v>
          </cell>
          <cell r="Y47">
            <v>0</v>
          </cell>
          <cell r="Z47">
            <v>0</v>
          </cell>
          <cell r="AA47">
            <v>0</v>
          </cell>
          <cell r="AB47">
            <v>4780</v>
          </cell>
          <cell r="AC47">
            <v>5376</v>
          </cell>
          <cell r="AD47">
            <v>4.730632313160843E-2</v>
          </cell>
          <cell r="AE47">
            <v>4.8591431102937399E-2</v>
          </cell>
          <cell r="AF47">
            <v>0</v>
          </cell>
          <cell r="AG47">
            <v>0</v>
          </cell>
          <cell r="AH47">
            <v>4780</v>
          </cell>
          <cell r="AI47">
            <v>5376</v>
          </cell>
          <cell r="AJ47">
            <v>4.730632313160843E-2</v>
          </cell>
          <cell r="AK47">
            <v>4.8591431102937399E-2</v>
          </cell>
          <cell r="AL47">
            <v>226.12422456908828</v>
          </cell>
          <cell r="AM47">
            <v>261.22753360939146</v>
          </cell>
          <cell r="AN47">
            <v>0</v>
          </cell>
          <cell r="AO47">
            <v>0</v>
          </cell>
          <cell r="AP47" t="str">
            <v>-</v>
          </cell>
          <cell r="AQ47">
            <v>0</v>
          </cell>
          <cell r="AR47">
            <v>0</v>
          </cell>
          <cell r="AS47" t="str">
            <v>G26 - Voz</v>
          </cell>
          <cell r="AT47">
            <v>4780</v>
          </cell>
          <cell r="AU47">
            <v>5376</v>
          </cell>
        </row>
        <row r="48">
          <cell r="A48" t="str">
            <v>GSA512</v>
          </cell>
          <cell r="B48" t="str">
            <v>SmartPhone Samsung S921 256GB (Samsung Galaxy S24 256GB Dualsim) - 5G</v>
          </cell>
          <cell r="C48" t="str">
            <v>Galaxy S24 256GB</v>
          </cell>
          <cell r="D48" t="str">
            <v>Smartphone</v>
          </cell>
          <cell r="E48" t="str">
            <v>Smart Premium</v>
          </cell>
          <cell r="F48" t="str">
            <v>Samsung</v>
          </cell>
          <cell r="G48" t="str">
            <v>5G</v>
          </cell>
          <cell r="H48" t="str">
            <v>Nano Sim</v>
          </cell>
          <cell r="I48" t="str">
            <v>SMS + Dados</v>
          </cell>
          <cell r="J48" t="str">
            <v>Portfólio Vigente</v>
          </cell>
          <cell r="K48">
            <v>116</v>
          </cell>
          <cell r="L48">
            <v>69.599999999999994</v>
          </cell>
          <cell r="M48">
            <v>46.400000000000006</v>
          </cell>
          <cell r="N48">
            <v>4538.627254691095</v>
          </cell>
          <cell r="O48">
            <v>4538.627254691095</v>
          </cell>
          <cell r="P48">
            <v>5100.0547717089757</v>
          </cell>
          <cell r="Q48">
            <v>3822.0000000000005</v>
          </cell>
          <cell r="R48" t="str">
            <v>subiu</v>
          </cell>
          <cell r="S48">
            <v>716.62725469109455</v>
          </cell>
          <cell r="T48">
            <v>0.18750058992440985</v>
          </cell>
          <cell r="U48">
            <v>0</v>
          </cell>
          <cell r="V48">
            <v>0</v>
          </cell>
          <cell r="W48" t="str">
            <v>nok</v>
          </cell>
          <cell r="X48" t="str">
            <v>ok</v>
          </cell>
          <cell r="Z48">
            <v>0</v>
          </cell>
          <cell r="AA48">
            <v>0</v>
          </cell>
          <cell r="AB48">
            <v>4780</v>
          </cell>
          <cell r="AC48">
            <v>5376</v>
          </cell>
          <cell r="AD48">
            <v>4.9876919298655231E-2</v>
          </cell>
          <cell r="AE48">
            <v>5.116518154639027E-2</v>
          </cell>
          <cell r="AF48">
            <v>0</v>
          </cell>
          <cell r="AG48">
            <v>0</v>
          </cell>
          <cell r="AH48">
            <v>4780</v>
          </cell>
          <cell r="AI48">
            <v>5376</v>
          </cell>
          <cell r="AJ48">
            <v>4.9876919298655231E-2</v>
          </cell>
          <cell r="AK48">
            <v>5.116518154639027E-2</v>
          </cell>
          <cell r="AL48">
            <v>238.41167424757199</v>
          </cell>
          <cell r="AM48">
            <v>275.06401599339409</v>
          </cell>
          <cell r="AN48">
            <v>0</v>
          </cell>
          <cell r="AO48">
            <v>0</v>
          </cell>
          <cell r="AP48" t="str">
            <v>-</v>
          </cell>
          <cell r="AQ48">
            <v>0</v>
          </cell>
          <cell r="AR48">
            <v>0</v>
          </cell>
          <cell r="AS48" t="str">
            <v>G26 - Voz</v>
          </cell>
          <cell r="AT48">
            <v>4780</v>
          </cell>
          <cell r="AU48">
            <v>5376</v>
          </cell>
        </row>
        <row r="49">
          <cell r="A49" t="str">
            <v>GAP189</v>
          </cell>
          <cell r="B49" t="str">
            <v>Relógio Apple LTE S8 45mm - 4G</v>
          </cell>
          <cell r="C49" t="str">
            <v>Relógio Apple LTE S8 45mm</v>
          </cell>
          <cell r="D49" t="str">
            <v>Relógio</v>
          </cell>
          <cell r="E49" t="str">
            <v>Relógio</v>
          </cell>
          <cell r="F49" t="str">
            <v>Apple</v>
          </cell>
          <cell r="G49" t="str">
            <v>4G</v>
          </cell>
          <cell r="H49" t="str">
            <v>Esim</v>
          </cell>
          <cell r="I49" t="str">
            <v>Dados</v>
          </cell>
          <cell r="J49" t="str">
            <v>Portfólio Vigente</v>
          </cell>
          <cell r="K49">
            <v>0</v>
          </cell>
          <cell r="L49">
            <v>0</v>
          </cell>
          <cell r="M49">
            <v>0</v>
          </cell>
          <cell r="N49">
            <v>4877.6745998989909</v>
          </cell>
          <cell r="O49">
            <v>4877.6745998989909</v>
          </cell>
          <cell r="P49">
            <v>5481.0422231405819</v>
          </cell>
          <cell r="Q49">
            <v>3536.7566666666667</v>
          </cell>
          <cell r="R49" t="str">
            <v>subiu</v>
          </cell>
          <cell r="S49">
            <v>1340.9179332323242</v>
          </cell>
          <cell r="T49">
            <v>0.37913774104683223</v>
          </cell>
          <cell r="U49">
            <v>5170</v>
          </cell>
          <cell r="V49">
            <v>5808</v>
          </cell>
          <cell r="Z49">
            <v>0</v>
          </cell>
          <cell r="AA49">
            <v>0</v>
          </cell>
          <cell r="AB49">
            <v>5100</v>
          </cell>
          <cell r="AC49">
            <v>5736</v>
          </cell>
          <cell r="AD49">
            <v>4.2504967450125219E-2</v>
          </cell>
          <cell r="AE49">
            <v>4.3779589189503643E-2</v>
          </cell>
          <cell r="AF49">
            <v>5170</v>
          </cell>
          <cell r="AG49">
            <v>5808</v>
          </cell>
          <cell r="AH49">
            <v>5100</v>
          </cell>
          <cell r="AI49">
            <v>5736</v>
          </cell>
          <cell r="AJ49">
            <v>4.2504967450125219E-2</v>
          </cell>
          <cell r="AK49">
            <v>4.3779589189503643E-2</v>
          </cell>
          <cell r="AL49">
            <v>216.77533399563862</v>
          </cell>
          <cell r="AM49">
            <v>251.11972359099289</v>
          </cell>
          <cell r="AN49">
            <v>0</v>
          </cell>
          <cell r="AO49">
            <v>0</v>
          </cell>
          <cell r="AP49" t="str">
            <v>GW03 - Relógio</v>
          </cell>
          <cell r="AQ49">
            <v>5170</v>
          </cell>
          <cell r="AR49">
            <v>5808</v>
          </cell>
          <cell r="AS49" t="str">
            <v>GW03 - Relógio</v>
          </cell>
          <cell r="AT49">
            <v>5100</v>
          </cell>
          <cell r="AU49">
            <v>5736</v>
          </cell>
        </row>
        <row r="50">
          <cell r="A50" t="str">
            <v>GAP175</v>
          </cell>
          <cell r="B50" t="str">
            <v>SmartPhone Apple Iphone 14 128GB - 5G</v>
          </cell>
          <cell r="C50" t="str">
            <v>Iphone 14 128GB</v>
          </cell>
          <cell r="D50" t="str">
            <v>Smartphone</v>
          </cell>
          <cell r="E50" t="str">
            <v>Smart Premium</v>
          </cell>
          <cell r="F50" t="str">
            <v>Apple</v>
          </cell>
          <cell r="G50" t="str">
            <v>5G</v>
          </cell>
          <cell r="H50" t="str">
            <v>Nano Sim</v>
          </cell>
          <cell r="I50" t="str">
            <v>SMS + Dados</v>
          </cell>
          <cell r="J50" t="str">
            <v>Portfólio Vigente</v>
          </cell>
          <cell r="K50">
            <v>107.93351833149792</v>
          </cell>
          <cell r="L50">
            <v>64.760110998898753</v>
          </cell>
          <cell r="M50">
            <v>43.173407332599169</v>
          </cell>
          <cell r="N50">
            <v>4955.7988347214005</v>
          </cell>
          <cell r="O50">
            <v>4955.7988347214005</v>
          </cell>
          <cell r="P50">
            <v>5568.830414202168</v>
          </cell>
          <cell r="Q50">
            <v>3600.386585365854</v>
          </cell>
          <cell r="R50" t="str">
            <v>subiu</v>
          </cell>
          <cell r="S50">
            <v>1355.4122493555465</v>
          </cell>
          <cell r="T50">
            <v>0.37646297618837948</v>
          </cell>
          <cell r="U50">
            <v>5080</v>
          </cell>
          <cell r="V50">
            <v>5712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5180</v>
          </cell>
          <cell r="AC50">
            <v>5832</v>
          </cell>
          <cell r="AD50">
            <v>4.2213409433185856E-2</v>
          </cell>
          <cell r="AE50">
            <v>4.4564040801983396E-2</v>
          </cell>
          <cell r="AF50">
            <v>5080</v>
          </cell>
          <cell r="AG50">
            <v>5712</v>
          </cell>
          <cell r="AH50">
            <v>5180</v>
          </cell>
          <cell r="AI50">
            <v>5832</v>
          </cell>
          <cell r="AJ50">
            <v>4.2213409433185856E-2</v>
          </cell>
          <cell r="AK50">
            <v>4.4564040801983396E-2</v>
          </cell>
          <cell r="AL50">
            <v>218.66546086390272</v>
          </cell>
          <cell r="AM50">
            <v>259.89748595716719</v>
          </cell>
          <cell r="AN50">
            <v>0</v>
          </cell>
          <cell r="AO50">
            <v>0</v>
          </cell>
          <cell r="AP50" t="str">
            <v>G27 - Voz</v>
          </cell>
          <cell r="AQ50">
            <v>5080</v>
          </cell>
          <cell r="AR50">
            <v>5712</v>
          </cell>
          <cell r="AS50" t="str">
            <v>G27 - Voz</v>
          </cell>
          <cell r="AT50">
            <v>5180</v>
          </cell>
          <cell r="AU50">
            <v>5832</v>
          </cell>
        </row>
        <row r="51">
          <cell r="A51" t="str">
            <v>GSA468</v>
          </cell>
          <cell r="B51" t="str">
            <v>SmartPhone Samsung S916 256GB (Galaxy S23+ 256GB Dualsim) - 5G</v>
          </cell>
          <cell r="C51" t="str">
            <v>Galaxy S23+ 256GB</v>
          </cell>
          <cell r="D51" t="str">
            <v>Smartphone</v>
          </cell>
          <cell r="E51" t="str">
            <v>Smart Premium</v>
          </cell>
          <cell r="F51" t="str">
            <v>Samsung</v>
          </cell>
          <cell r="G51" t="str">
            <v>5G</v>
          </cell>
          <cell r="H51" t="str">
            <v>Nano Sim</v>
          </cell>
          <cell r="I51" t="str">
            <v>SMS + Dados</v>
          </cell>
          <cell r="J51" t="str">
            <v>Fora de portfolio</v>
          </cell>
          <cell r="K51">
            <v>21.000002091210717</v>
          </cell>
          <cell r="L51">
            <v>12.600001254726431</v>
          </cell>
          <cell r="M51">
            <v>8.4000008364842866</v>
          </cell>
          <cell r="N51">
            <v>4928.621344339078</v>
          </cell>
          <cell r="O51">
            <v>4928.621344339078</v>
          </cell>
          <cell r="P51">
            <v>5538.2910722978131</v>
          </cell>
          <cell r="Q51">
            <v>4068.16</v>
          </cell>
          <cell r="R51" t="str">
            <v>subiu</v>
          </cell>
          <cell r="S51">
            <v>860.4613443390781</v>
          </cell>
          <cell r="T51">
            <v>0.21151118548412012</v>
          </cell>
          <cell r="U51">
            <v>5140</v>
          </cell>
          <cell r="V51">
            <v>5760</v>
          </cell>
          <cell r="W51" t="str">
            <v>ok</v>
          </cell>
          <cell r="X51" t="str">
            <v>ok</v>
          </cell>
          <cell r="Y51">
            <v>0</v>
          </cell>
          <cell r="Z51">
            <v>0</v>
          </cell>
          <cell r="AA51">
            <v>0</v>
          </cell>
          <cell r="AB51">
            <v>5180</v>
          </cell>
          <cell r="AC51">
            <v>5832</v>
          </cell>
          <cell r="AD51">
            <v>4.7960400920720403E-2</v>
          </cell>
          <cell r="AE51">
            <v>5.0323994182297715E-2</v>
          </cell>
          <cell r="AF51">
            <v>5140</v>
          </cell>
          <cell r="AG51">
            <v>5760</v>
          </cell>
          <cell r="AH51">
            <v>5180</v>
          </cell>
          <cell r="AI51">
            <v>5832</v>
          </cell>
          <cell r="AJ51">
            <v>4.7960400920720403E-2</v>
          </cell>
          <cell r="AK51">
            <v>5.0323994182297715E-2</v>
          </cell>
          <cell r="AL51">
            <v>248.43487676933168</v>
          </cell>
          <cell r="AM51">
            <v>293.48953407116028</v>
          </cell>
          <cell r="AN51">
            <v>0</v>
          </cell>
          <cell r="AO51">
            <v>0</v>
          </cell>
          <cell r="AP51" t="str">
            <v>G27 - Voz</v>
          </cell>
          <cell r="AQ51">
            <v>5140</v>
          </cell>
          <cell r="AR51">
            <v>5760</v>
          </cell>
          <cell r="AS51" t="str">
            <v>G27 - Voz</v>
          </cell>
          <cell r="AT51">
            <v>5180</v>
          </cell>
          <cell r="AU51">
            <v>5832</v>
          </cell>
        </row>
        <row r="52">
          <cell r="A52" t="str">
            <v>GAP148</v>
          </cell>
          <cell r="B52" t="str">
            <v>SmartPhone Apple Iphone 13 256GB - 5G</v>
          </cell>
          <cell r="C52" t="str">
            <v>Iphone 13 256GB</v>
          </cell>
          <cell r="D52" t="str">
            <v>Smartphone</v>
          </cell>
          <cell r="E52" t="str">
            <v>Smart Premium</v>
          </cell>
          <cell r="F52" t="str">
            <v>Apple</v>
          </cell>
          <cell r="G52" t="str">
            <v>5G</v>
          </cell>
          <cell r="H52" t="str">
            <v>Nano Sim</v>
          </cell>
          <cell r="I52" t="str">
            <v>SMS + Dados</v>
          </cell>
          <cell r="J52" t="str">
            <v>Portfólio Vigente</v>
          </cell>
          <cell r="K52">
            <v>393.65851291362196</v>
          </cell>
          <cell r="L52">
            <v>236.19510774817317</v>
          </cell>
          <cell r="M52">
            <v>157.46340516544879</v>
          </cell>
          <cell r="N52">
            <v>4980.7542881099098</v>
          </cell>
          <cell r="O52">
            <v>4980.7542881099098</v>
          </cell>
          <cell r="P52">
            <v>5596.8728534667443</v>
          </cell>
          <cell r="Q52">
            <v>3618.5167158671584</v>
          </cell>
          <cell r="R52" t="str">
            <v>subiu</v>
          </cell>
          <cell r="S52">
            <v>1362.2375722427514</v>
          </cell>
          <cell r="T52">
            <v>0.37646297618837954</v>
          </cell>
          <cell r="U52">
            <v>5020</v>
          </cell>
          <cell r="V52">
            <v>5640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5210</v>
          </cell>
          <cell r="AC52">
            <v>5856</v>
          </cell>
          <cell r="AD52">
            <v>4.3014712129353372E-2</v>
          </cell>
          <cell r="AE52">
            <v>4.3618490704508517E-2</v>
          </cell>
          <cell r="AF52">
            <v>5020</v>
          </cell>
          <cell r="AG52">
            <v>5640</v>
          </cell>
          <cell r="AH52">
            <v>5210</v>
          </cell>
          <cell r="AI52">
            <v>5856</v>
          </cell>
          <cell r="AJ52">
            <v>4.3014712129353372E-2</v>
          </cell>
          <cell r="AK52">
            <v>4.3618490704508517E-2</v>
          </cell>
          <cell r="AL52">
            <v>224.10665019393107</v>
          </cell>
          <cell r="AM52">
            <v>255.42988156560187</v>
          </cell>
          <cell r="AN52">
            <v>0</v>
          </cell>
          <cell r="AO52">
            <v>0</v>
          </cell>
          <cell r="AP52" t="str">
            <v>G27 - Voz</v>
          </cell>
          <cell r="AQ52">
            <v>5020</v>
          </cell>
          <cell r="AR52">
            <v>5640</v>
          </cell>
          <cell r="AS52" t="str">
            <v>G27 - Voz</v>
          </cell>
          <cell r="AT52">
            <v>5210</v>
          </cell>
          <cell r="AU52">
            <v>5856</v>
          </cell>
        </row>
        <row r="53">
          <cell r="A53" t="str">
            <v>GSA491</v>
          </cell>
          <cell r="B53" t="str">
            <v>SmartPhone Samsung F731 512GB (Galaxy Z Flip5 512GB Dualsim) - 5G</v>
          </cell>
          <cell r="C53" t="str">
            <v>Samsung Galaxy Z Flip5 512GB</v>
          </cell>
          <cell r="D53" t="str">
            <v>Smartphone</v>
          </cell>
          <cell r="E53" t="str">
            <v>Smart Premium</v>
          </cell>
          <cell r="F53" t="str">
            <v>Samsung</v>
          </cell>
          <cell r="G53" t="str">
            <v>5G</v>
          </cell>
          <cell r="H53" t="str">
            <v>Nano Sim</v>
          </cell>
          <cell r="I53" t="str">
            <v>SMS + Dados</v>
          </cell>
          <cell r="J53" t="str">
            <v>Portfólio Vigente</v>
          </cell>
          <cell r="K53">
            <v>35.083336004405268</v>
          </cell>
          <cell r="L53">
            <v>21.05000160264316</v>
          </cell>
          <cell r="M53">
            <v>14.033334401762108</v>
          </cell>
          <cell r="N53">
            <v>5023.6533387171858</v>
          </cell>
          <cell r="O53">
            <v>5023.6533387171858</v>
          </cell>
          <cell r="P53">
            <v>5645.0785102598384</v>
          </cell>
          <cell r="Q53">
            <v>4721.176101922244</v>
          </cell>
          <cell r="R53" t="str">
            <v>subiu</v>
          </cell>
          <cell r="S53">
            <v>302.47723679494175</v>
          </cell>
          <cell r="T53">
            <v>6.4068196200473659E-2</v>
          </cell>
          <cell r="U53">
            <v>5330</v>
          </cell>
          <cell r="V53">
            <v>5976</v>
          </cell>
          <cell r="AA53">
            <v>0</v>
          </cell>
          <cell r="AB53">
            <v>5320</v>
          </cell>
          <cell r="AC53">
            <v>5976</v>
          </cell>
          <cell r="AD53">
            <v>5.600439407601665E-2</v>
          </cell>
          <cell r="AE53">
            <v>5.5964055976543081E-2</v>
          </cell>
          <cell r="AF53">
            <v>5330</v>
          </cell>
          <cell r="AG53">
            <v>5976</v>
          </cell>
          <cell r="AH53">
            <v>5320</v>
          </cell>
          <cell r="AI53">
            <v>5976</v>
          </cell>
          <cell r="AJ53">
            <v>5.600439407601665E-2</v>
          </cell>
          <cell r="AK53">
            <v>5.5964055976543081E-2</v>
          </cell>
          <cell r="AL53">
            <v>297.94337648440859</v>
          </cell>
          <cell r="AM53">
            <v>334.44119851582144</v>
          </cell>
          <cell r="AN53">
            <v>0</v>
          </cell>
          <cell r="AO53">
            <v>0</v>
          </cell>
          <cell r="AP53" t="str">
            <v>G28 - Voz</v>
          </cell>
          <cell r="AQ53">
            <v>5330</v>
          </cell>
          <cell r="AR53">
            <v>5976</v>
          </cell>
          <cell r="AS53" t="str">
            <v>G27 - Voz</v>
          </cell>
          <cell r="AT53">
            <v>5320</v>
          </cell>
          <cell r="AU53">
            <v>5976</v>
          </cell>
        </row>
        <row r="54">
          <cell r="A54" t="str">
            <v>GAP176</v>
          </cell>
          <cell r="B54" t="str">
            <v>SmartPhone Apple Iphone 14 256GB - 5G</v>
          </cell>
          <cell r="C54" t="str">
            <v>Iphone 14 256GB</v>
          </cell>
          <cell r="D54" t="str">
            <v>Smartphone</v>
          </cell>
          <cell r="E54" t="str">
            <v>Smart Premium</v>
          </cell>
          <cell r="F54" t="str">
            <v>Apple</v>
          </cell>
          <cell r="G54" t="str">
            <v>5G</v>
          </cell>
          <cell r="H54" t="str">
            <v>Nano Sim</v>
          </cell>
          <cell r="I54" t="str">
            <v>SMS + Dados</v>
          </cell>
          <cell r="J54" t="str">
            <v>Portfólio Vigente</v>
          </cell>
          <cell r="K54">
            <v>217.20767638608797</v>
          </cell>
          <cell r="L54">
            <v>130.32460583165278</v>
          </cell>
          <cell r="M54">
            <v>86.883070554435193</v>
          </cell>
          <cell r="N54">
            <v>5155.5889827168621</v>
          </cell>
          <cell r="O54">
            <v>5155.5889827168621</v>
          </cell>
          <cell r="P54">
            <v>5793.3345738181679</v>
          </cell>
          <cell r="Q54">
            <v>3745.5340767634857</v>
          </cell>
          <cell r="R54" t="str">
            <v>subiu</v>
          </cell>
          <cell r="S54">
            <v>1410.0549059533764</v>
          </cell>
          <cell r="T54">
            <v>0.37646297618837959</v>
          </cell>
          <cell r="U54">
            <v>5420</v>
          </cell>
          <cell r="V54">
            <v>6096</v>
          </cell>
          <cell r="W54" t="str">
            <v>ok</v>
          </cell>
          <cell r="X54" t="str">
            <v>ok</v>
          </cell>
          <cell r="Y54">
            <v>0</v>
          </cell>
          <cell r="Z54">
            <v>0</v>
          </cell>
          <cell r="AA54">
            <v>0</v>
          </cell>
          <cell r="AB54">
            <v>5390</v>
          </cell>
          <cell r="AC54">
            <v>6072</v>
          </cell>
          <cell r="AD54">
            <v>4.2557895522445932E-2</v>
          </cell>
          <cell r="AE54">
            <v>4.5511858985913811E-2</v>
          </cell>
          <cell r="AF54">
            <v>5420</v>
          </cell>
          <cell r="AG54">
            <v>6096</v>
          </cell>
          <cell r="AH54">
            <v>5390</v>
          </cell>
          <cell r="AI54">
            <v>6072</v>
          </cell>
          <cell r="AJ54">
            <v>4.2557895522445932E-2</v>
          </cell>
          <cell r="AK54">
            <v>4.5511858985913811E-2</v>
          </cell>
          <cell r="AL54">
            <v>229.38705686598357</v>
          </cell>
          <cell r="AM54">
            <v>276.34800776246868</v>
          </cell>
          <cell r="AN54">
            <v>0</v>
          </cell>
          <cell r="AO54">
            <v>0</v>
          </cell>
          <cell r="AP54" t="str">
            <v>G29 - Voz</v>
          </cell>
          <cell r="AQ54">
            <v>5420</v>
          </cell>
          <cell r="AR54">
            <v>6096</v>
          </cell>
          <cell r="AS54" t="str">
            <v>G27 - Voz</v>
          </cell>
          <cell r="AT54">
            <v>5390</v>
          </cell>
          <cell r="AU54">
            <v>6072</v>
          </cell>
        </row>
        <row r="55">
          <cell r="A55" t="str">
            <v>GMO447</v>
          </cell>
          <cell r="B55" t="str">
            <v>SmartPhone Motorola XT2321 (Motorola Razr 40 Ultra) - 5G</v>
          </cell>
          <cell r="C55" t="str">
            <v>Motorola Razr 40 Ultra Dualsim</v>
          </cell>
          <cell r="D55" t="str">
            <v>Smartphone</v>
          </cell>
          <cell r="E55" t="str">
            <v>Smart Premium</v>
          </cell>
          <cell r="F55" t="str">
            <v>Motorola</v>
          </cell>
          <cell r="G55" t="str">
            <v>5G</v>
          </cell>
          <cell r="H55" t="str">
            <v>Nano Sim</v>
          </cell>
          <cell r="I55" t="str">
            <v>SMS + Dados</v>
          </cell>
          <cell r="J55" t="str">
            <v>Portfólio Vigente</v>
          </cell>
          <cell r="K55">
            <v>4.9880001079291088</v>
          </cell>
          <cell r="L55">
            <v>2.9928000647574651</v>
          </cell>
          <cell r="M55">
            <v>1.9952000431716437</v>
          </cell>
          <cell r="N55">
            <v>5204.1945307383176</v>
          </cell>
          <cell r="O55">
            <v>5204.1945307383176</v>
          </cell>
          <cell r="P55">
            <v>5847.9526209076557</v>
          </cell>
          <cell r="Q55">
            <v>3785.9661290318295</v>
          </cell>
          <cell r="R55" t="str">
            <v>subiu</v>
          </cell>
          <cell r="S55">
            <v>1418.2284017064881</v>
          </cell>
          <cell r="T55">
            <v>0.37460145003176931</v>
          </cell>
          <cell r="U55">
            <v>5690</v>
          </cell>
          <cell r="V55">
            <v>6384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5440</v>
          </cell>
          <cell r="AC55">
            <v>6120</v>
          </cell>
          <cell r="AD55">
            <v>4.2428365803296897E-2</v>
          </cell>
          <cell r="AE55">
            <v>4.395510630051036E-2</v>
          </cell>
          <cell r="AF55">
            <v>5690</v>
          </cell>
          <cell r="AG55">
            <v>6384</v>
          </cell>
          <cell r="AH55">
            <v>5440</v>
          </cell>
          <cell r="AI55">
            <v>6120</v>
          </cell>
          <cell r="AJ55">
            <v>4.2428365803296897E-2</v>
          </cell>
          <cell r="AK55">
            <v>4.395510630051036E-2</v>
          </cell>
          <cell r="AL55">
            <v>230.81030996993513</v>
          </cell>
          <cell r="AM55">
            <v>269.0052505591234</v>
          </cell>
          <cell r="AN55">
            <v>0</v>
          </cell>
          <cell r="AO55">
            <v>0</v>
          </cell>
          <cell r="AP55" t="str">
            <v>G27 - Voz</v>
          </cell>
          <cell r="AQ55">
            <v>5690</v>
          </cell>
          <cell r="AR55">
            <v>6384</v>
          </cell>
          <cell r="AS55" t="str">
            <v>G27 - Voz</v>
          </cell>
          <cell r="AT55">
            <v>5440</v>
          </cell>
          <cell r="AU55">
            <v>6120</v>
          </cell>
        </row>
        <row r="56">
          <cell r="A56" t="str">
            <v>GSA514</v>
          </cell>
          <cell r="B56" t="str">
            <v>SmartPhone Samsung S926 256GB (Samsung Galaxy S24+ 256GB Dualsim) - 5G</v>
          </cell>
          <cell r="C56" t="str">
            <v>Galaxy S24+ 256GB</v>
          </cell>
          <cell r="D56" t="str">
            <v>Smartphone</v>
          </cell>
          <cell r="E56" t="str">
            <v>Smart Premium</v>
          </cell>
          <cell r="F56" t="str">
            <v>Samsung</v>
          </cell>
          <cell r="G56" t="str">
            <v>5G</v>
          </cell>
          <cell r="H56" t="str">
            <v>Nano Sim</v>
          </cell>
          <cell r="I56" t="str">
            <v>SMS + Dados</v>
          </cell>
          <cell r="J56" t="str">
            <v>Portfólio Vigente</v>
          </cell>
          <cell r="K56">
            <v>0</v>
          </cell>
          <cell r="L56">
            <v>0</v>
          </cell>
          <cell r="M56">
            <v>0</v>
          </cell>
          <cell r="N56">
            <v>5182.1313003089135</v>
          </cell>
          <cell r="O56">
            <v>5182.1313003089135</v>
          </cell>
          <cell r="P56">
            <v>5823.1601721524758</v>
          </cell>
          <cell r="Q56">
            <v>4214</v>
          </cell>
          <cell r="R56" t="str">
            <v>subiu</v>
          </cell>
          <cell r="S56">
            <v>968.13130030891352</v>
          </cell>
          <cell r="T56">
            <v>0.22974164696462115</v>
          </cell>
          <cell r="U56">
            <v>0</v>
          </cell>
          <cell r="V56">
            <v>0</v>
          </cell>
          <cell r="W56" t="str">
            <v>nok</v>
          </cell>
          <cell r="X56" t="str">
            <v>ok</v>
          </cell>
          <cell r="Z56">
            <v>0</v>
          </cell>
          <cell r="AA56">
            <v>0</v>
          </cell>
          <cell r="AB56">
            <v>5450</v>
          </cell>
          <cell r="AC56">
            <v>6120</v>
          </cell>
          <cell r="AD56">
            <v>4.8796274165421538E-2</v>
          </cell>
          <cell r="AE56">
            <v>4.8399806894431574E-2</v>
          </cell>
          <cell r="AF56">
            <v>0</v>
          </cell>
          <cell r="AG56">
            <v>0</v>
          </cell>
          <cell r="AH56">
            <v>5450</v>
          </cell>
          <cell r="AI56">
            <v>6120</v>
          </cell>
          <cell r="AJ56">
            <v>4.8796274165421538E-2</v>
          </cell>
          <cell r="AK56">
            <v>4.8399806894431574E-2</v>
          </cell>
          <cell r="AL56">
            <v>265.93969420154741</v>
          </cell>
          <cell r="AM56">
            <v>296.20681819392121</v>
          </cell>
          <cell r="AN56">
            <v>0</v>
          </cell>
          <cell r="AO56">
            <v>0</v>
          </cell>
          <cell r="AP56" t="str">
            <v>-</v>
          </cell>
          <cell r="AQ56">
            <v>0</v>
          </cell>
          <cell r="AR56">
            <v>0</v>
          </cell>
          <cell r="AS56" t="str">
            <v>G27 - Voz</v>
          </cell>
          <cell r="AT56">
            <v>5450</v>
          </cell>
          <cell r="AU56">
            <v>6120</v>
          </cell>
        </row>
        <row r="57">
          <cell r="A57" t="str">
            <v>GSA515</v>
          </cell>
          <cell r="B57" t="str">
            <v>SmartPhone Samsung S926 512GB (Samsung Galaxy S24+ 512GB Dualsim) - 5G</v>
          </cell>
          <cell r="C57" t="str">
            <v>Galaxy S24+ 512GB</v>
          </cell>
          <cell r="D57" t="str">
            <v>Smartphone</v>
          </cell>
          <cell r="E57" t="str">
            <v>Smart Premium</v>
          </cell>
          <cell r="F57" t="str">
            <v>Samsung</v>
          </cell>
          <cell r="G57" t="str">
            <v>5G</v>
          </cell>
          <cell r="H57" t="str">
            <v>Nano Sim</v>
          </cell>
          <cell r="I57" t="str">
            <v>SMS + Dados</v>
          </cell>
          <cell r="J57" t="str">
            <v>Portfólio Vigente</v>
          </cell>
          <cell r="K57">
            <v>62</v>
          </cell>
          <cell r="L57">
            <v>37.199999999999996</v>
          </cell>
          <cell r="M57">
            <v>24.8</v>
          </cell>
          <cell r="N57">
            <v>5159.5168777997596</v>
          </cell>
          <cell r="O57">
            <v>5159.5168777997596</v>
          </cell>
          <cell r="P57">
            <v>5797.7483489391798</v>
          </cell>
          <cell r="Q57">
            <v>4655</v>
          </cell>
          <cell r="R57" t="str">
            <v>subiu</v>
          </cell>
          <cell r="S57">
            <v>504.51687779975964</v>
          </cell>
          <cell r="T57">
            <v>0.10838171381305256</v>
          </cell>
          <cell r="U57">
            <v>0</v>
          </cell>
          <cell r="V57">
            <v>0</v>
          </cell>
          <cell r="Z57">
            <v>0</v>
          </cell>
          <cell r="AA57">
            <v>0</v>
          </cell>
          <cell r="AB57">
            <v>5450</v>
          </cell>
          <cell r="AC57">
            <v>6120</v>
          </cell>
          <cell r="AD57">
            <v>5.3393201093222986E-2</v>
          </cell>
          <cell r="AE57">
            <v>5.2994996086202839E-2</v>
          </cell>
          <cell r="AF57">
            <v>0</v>
          </cell>
          <cell r="AG57">
            <v>0</v>
          </cell>
          <cell r="AH57">
            <v>5450</v>
          </cell>
          <cell r="AI57">
            <v>6120</v>
          </cell>
          <cell r="AJ57">
            <v>5.3393201093222986E-2</v>
          </cell>
          <cell r="AK57">
            <v>5.2994996086202839E-2</v>
          </cell>
          <cell r="AL57">
            <v>290.99294595806526</v>
          </cell>
          <cell r="AM57">
            <v>324.32937604756137</v>
          </cell>
          <cell r="AN57">
            <v>0</v>
          </cell>
          <cell r="AO57">
            <v>0</v>
          </cell>
          <cell r="AP57" t="str">
            <v>-</v>
          </cell>
          <cell r="AQ57">
            <v>0</v>
          </cell>
          <cell r="AR57">
            <v>0</v>
          </cell>
          <cell r="AS57" t="str">
            <v>G27 - Voz</v>
          </cell>
          <cell r="AT57">
            <v>5450</v>
          </cell>
          <cell r="AU57">
            <v>6120</v>
          </cell>
        </row>
        <row r="58">
          <cell r="A58" t="str">
            <v>GAP161</v>
          </cell>
          <cell r="B58" t="str">
            <v>Tablet Apple Ipad 9ª Geração 256GB - 4G</v>
          </cell>
          <cell r="C58" t="str">
            <v>Ipad 9ª Geração 256GB</v>
          </cell>
          <cell r="D58" t="str">
            <v>Tablet</v>
          </cell>
          <cell r="E58" t="str">
            <v>Tablet</v>
          </cell>
          <cell r="F58" t="str">
            <v>Apple</v>
          </cell>
          <cell r="G58" t="str">
            <v>4G</v>
          </cell>
          <cell r="H58" t="str">
            <v>Nano Sim</v>
          </cell>
          <cell r="I58" t="str">
            <v>Dados</v>
          </cell>
          <cell r="J58" t="str">
            <v>Fora de portfolio</v>
          </cell>
          <cell r="K58">
            <v>0</v>
          </cell>
          <cell r="L58">
            <v>0</v>
          </cell>
          <cell r="M58">
            <v>0</v>
          </cell>
          <cell r="N58">
            <v>5373.2513977494336</v>
          </cell>
          <cell r="O58">
            <v>5373.2513977494336</v>
          </cell>
          <cell r="P58">
            <v>6037.9217972481565</v>
          </cell>
          <cell r="Q58">
            <v>3775.8125</v>
          </cell>
          <cell r="R58" t="str">
            <v>subiu</v>
          </cell>
          <cell r="S58">
            <v>1597.4388977494336</v>
          </cell>
          <cell r="T58">
            <v>0.42307156347128827</v>
          </cell>
          <cell r="U58">
            <v>5530</v>
          </cell>
          <cell r="V58">
            <v>6216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5600</v>
          </cell>
          <cell r="AC58">
            <v>6312</v>
          </cell>
          <cell r="AD58">
            <v>3.9407909024925969E-2</v>
          </cell>
          <cell r="AE58">
            <v>4.2908505848803902E-2</v>
          </cell>
          <cell r="AF58">
            <v>5530</v>
          </cell>
          <cell r="AG58">
            <v>6216</v>
          </cell>
          <cell r="AH58">
            <v>5600</v>
          </cell>
          <cell r="AI58">
            <v>6312</v>
          </cell>
          <cell r="AJ58">
            <v>3.9407909024925969E-2</v>
          </cell>
          <cell r="AK58">
            <v>4.2908505848803902E-2</v>
          </cell>
          <cell r="AL58">
            <v>220.68429053958542</v>
          </cell>
          <cell r="AM58">
            <v>270.83848891765024</v>
          </cell>
          <cell r="AN58">
            <v>0</v>
          </cell>
          <cell r="AO58">
            <v>0</v>
          </cell>
          <cell r="AP58" t="str">
            <v>GT12 - Tablet</v>
          </cell>
          <cell r="AQ58">
            <v>5530</v>
          </cell>
          <cell r="AR58">
            <v>6216</v>
          </cell>
          <cell r="AS58" t="str">
            <v>G27 - Voz</v>
          </cell>
          <cell r="AT58">
            <v>5600</v>
          </cell>
          <cell r="AU58">
            <v>6312</v>
          </cell>
        </row>
        <row r="59">
          <cell r="A59" t="str">
            <v>GAP198</v>
          </cell>
          <cell r="B59" t="str">
            <v>Tablet Apple iPad 10ª Ger 5G 64GB - 5G</v>
          </cell>
          <cell r="C59" t="str">
            <v>iPad 10ª Geração 5G 64GB</v>
          </cell>
          <cell r="D59" t="str">
            <v>Tablet</v>
          </cell>
          <cell r="E59" t="str">
            <v>Tablet</v>
          </cell>
          <cell r="F59" t="str">
            <v>Apple</v>
          </cell>
          <cell r="G59" t="str">
            <v>5G</v>
          </cell>
          <cell r="H59" t="str">
            <v>Nano Sim</v>
          </cell>
          <cell r="I59" t="str">
            <v>Dados</v>
          </cell>
          <cell r="J59" t="str">
            <v>Portfólio Vigente</v>
          </cell>
          <cell r="K59">
            <v>0</v>
          </cell>
          <cell r="L59">
            <v>0</v>
          </cell>
          <cell r="M59">
            <v>0</v>
          </cell>
          <cell r="N59">
            <v>5421.3547742736719</v>
          </cell>
          <cell r="O59">
            <v>5421.3547742736719</v>
          </cell>
          <cell r="P59">
            <v>6091.9755543008387</v>
          </cell>
          <cell r="Q59">
            <v>3809.6149999999998</v>
          </cell>
          <cell r="R59" t="str">
            <v>subiu</v>
          </cell>
          <cell r="S59">
            <v>1611.7397742736721</v>
          </cell>
          <cell r="T59">
            <v>0.42307156347128833</v>
          </cell>
          <cell r="U59">
            <v>5590</v>
          </cell>
          <cell r="V59">
            <v>6288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5660</v>
          </cell>
          <cell r="AC59">
            <v>6360</v>
          </cell>
          <cell r="AD59">
            <v>4.1252645332787941E-2</v>
          </cell>
          <cell r="AE59">
            <v>4.1534054666475084E-2</v>
          </cell>
          <cell r="AF59">
            <v>5590</v>
          </cell>
          <cell r="AG59">
            <v>6288</v>
          </cell>
          <cell r="AH59">
            <v>5660</v>
          </cell>
          <cell r="AI59">
            <v>6360</v>
          </cell>
          <cell r="AJ59">
            <v>4.1252645332787941E-2</v>
          </cell>
          <cell r="AK59">
            <v>4.1534054666475084E-2</v>
          </cell>
          <cell r="AL59">
            <v>233.48997258357974</v>
          </cell>
          <cell r="AM59">
            <v>264.15658767878153</v>
          </cell>
          <cell r="AN59">
            <v>0</v>
          </cell>
          <cell r="AO59">
            <v>0</v>
          </cell>
          <cell r="AP59" t="str">
            <v>GT12 - Tablet</v>
          </cell>
          <cell r="AQ59">
            <v>5590</v>
          </cell>
          <cell r="AR59">
            <v>6288</v>
          </cell>
          <cell r="AS59" t="str">
            <v>G27 - Voz</v>
          </cell>
          <cell r="AT59">
            <v>5660</v>
          </cell>
          <cell r="AU59">
            <v>6360</v>
          </cell>
        </row>
        <row r="60">
          <cell r="A60" t="str">
            <v>GSA466</v>
          </cell>
          <cell r="B60" t="str">
            <v>SmartPhone Samsung S918 256GB (Galaxy S23 Ultra 256GB Dualsim) - 5G</v>
          </cell>
          <cell r="C60" t="str">
            <v>Galaxy S23 Ultra 256GB</v>
          </cell>
          <cell r="D60" t="str">
            <v>Smartphone</v>
          </cell>
          <cell r="E60" t="str">
            <v>Smart Premium</v>
          </cell>
          <cell r="F60" t="str">
            <v>Samsung</v>
          </cell>
          <cell r="G60" t="str">
            <v>5G</v>
          </cell>
          <cell r="H60" t="str">
            <v>Nano Sim</v>
          </cell>
          <cell r="I60" t="str">
            <v>SMS + Dados</v>
          </cell>
          <cell r="J60" t="str">
            <v>Portfólio Vigente</v>
          </cell>
          <cell r="K60">
            <v>44.943109668733086</v>
          </cell>
          <cell r="L60">
            <v>26.96586580123985</v>
          </cell>
          <cell r="M60">
            <v>17.977243867493236</v>
          </cell>
          <cell r="N60">
            <v>5929.6306126698864</v>
          </cell>
          <cell r="O60">
            <v>5929.6306126698864</v>
          </cell>
          <cell r="P60">
            <v>6663.1250383827655</v>
          </cell>
          <cell r="Q60">
            <v>4933.5244884814101</v>
          </cell>
          <cell r="R60" t="str">
            <v>subiu</v>
          </cell>
          <cell r="S60">
            <v>996.10612418847631</v>
          </cell>
          <cell r="T60">
            <v>0.20190558018190521</v>
          </cell>
          <cell r="U60">
            <v>6250</v>
          </cell>
          <cell r="V60">
            <v>7008</v>
          </cell>
          <cell r="AA60">
            <v>0</v>
          </cell>
          <cell r="AB60">
            <v>6240</v>
          </cell>
          <cell r="AC60">
            <v>7008</v>
          </cell>
          <cell r="AD60">
            <v>4.9812443071748147E-2</v>
          </cell>
          <cell r="AE60">
            <v>4.9507544840746265E-2</v>
          </cell>
          <cell r="AF60">
            <v>6250</v>
          </cell>
          <cell r="AG60">
            <v>7008</v>
          </cell>
          <cell r="AH60">
            <v>6240</v>
          </cell>
          <cell r="AI60">
            <v>7008</v>
          </cell>
          <cell r="AJ60">
            <v>4.9812443071748147E-2</v>
          </cell>
          <cell r="AK60">
            <v>4.9507544840746265E-2</v>
          </cell>
          <cell r="AL60">
            <v>310.82964476770843</v>
          </cell>
          <cell r="AM60">
            <v>346.94887424394983</v>
          </cell>
          <cell r="AN60">
            <v>0</v>
          </cell>
          <cell r="AO60">
            <v>0</v>
          </cell>
          <cell r="AP60" t="str">
            <v>G30 - Voz</v>
          </cell>
          <cell r="AQ60">
            <v>6250</v>
          </cell>
          <cell r="AR60">
            <v>7008</v>
          </cell>
          <cell r="AS60" t="str">
            <v>G28 - Voz</v>
          </cell>
          <cell r="AT60">
            <v>6240</v>
          </cell>
          <cell r="AU60">
            <v>7008</v>
          </cell>
        </row>
        <row r="61">
          <cell r="A61" t="str">
            <v>GAP202</v>
          </cell>
          <cell r="B61" t="str">
            <v>SmartPhone Apple Iphone 15 128GB - 5G</v>
          </cell>
          <cell r="C61" t="str">
            <v>iPhone 15 128GB</v>
          </cell>
          <cell r="D61" t="str">
            <v>Smartphone</v>
          </cell>
          <cell r="E61" t="str">
            <v>Smart Premium</v>
          </cell>
          <cell r="F61" t="str">
            <v>Apple</v>
          </cell>
          <cell r="G61" t="str">
            <v>5G</v>
          </cell>
          <cell r="H61" t="str">
            <v>Nano Sim</v>
          </cell>
          <cell r="I61" t="str">
            <v>SMS + Dados</v>
          </cell>
          <cell r="J61" t="str">
            <v>Portfólio Vigente</v>
          </cell>
          <cell r="K61">
            <v>115.74550988355618</v>
          </cell>
          <cell r="L61">
            <v>69.447305930133709</v>
          </cell>
          <cell r="M61">
            <v>46.298203953422473</v>
          </cell>
          <cell r="N61">
            <v>5764.9463272474668</v>
          </cell>
          <cell r="O61">
            <v>5764.9463272474668</v>
          </cell>
          <cell r="P61">
            <v>6478.0693313237698</v>
          </cell>
          <cell r="Q61">
            <v>4132.5286999999998</v>
          </cell>
          <cell r="R61" t="str">
            <v>subiu</v>
          </cell>
          <cell r="S61">
            <v>1632.417627247467</v>
          </cell>
          <cell r="T61">
            <v>0.39501664616327214</v>
          </cell>
          <cell r="U61">
            <v>6440</v>
          </cell>
          <cell r="V61">
            <v>7224</v>
          </cell>
          <cell r="W61" t="str">
            <v>ok</v>
          </cell>
          <cell r="X61" t="str">
            <v>ok</v>
          </cell>
          <cell r="Z61">
            <v>0</v>
          </cell>
          <cell r="AA61">
            <v>0</v>
          </cell>
          <cell r="AB61">
            <v>6290</v>
          </cell>
          <cell r="AC61">
            <v>7080</v>
          </cell>
          <cell r="AD61">
            <v>8.8475008057197879E-2</v>
          </cell>
          <cell r="AE61">
            <v>9.0602714891952596E-2</v>
          </cell>
          <cell r="AF61">
            <v>6440</v>
          </cell>
          <cell r="AG61">
            <v>7224</v>
          </cell>
          <cell r="AH61">
            <v>6290</v>
          </cell>
          <cell r="AI61">
            <v>7080</v>
          </cell>
          <cell r="AJ61">
            <v>8.8475008057197879E-2</v>
          </cell>
          <cell r="AK61">
            <v>9.0602714891952596E-2</v>
          </cell>
          <cell r="AL61">
            <v>556.50780067977462</v>
          </cell>
          <cell r="AM61">
            <v>641.46722143502438</v>
          </cell>
          <cell r="AN61">
            <v>0</v>
          </cell>
          <cell r="AO61">
            <v>0</v>
          </cell>
          <cell r="AP61" t="str">
            <v>G28 - Voz</v>
          </cell>
          <cell r="AQ61">
            <v>6440</v>
          </cell>
          <cell r="AR61">
            <v>7224</v>
          </cell>
          <cell r="AS61" t="str">
            <v>G28 - Voz</v>
          </cell>
          <cell r="AT61">
            <v>6290</v>
          </cell>
          <cell r="AU61">
            <v>7080</v>
          </cell>
        </row>
        <row r="62">
          <cell r="A62" t="str">
            <v>GAP199</v>
          </cell>
          <cell r="B62" t="str">
            <v>Tablet Apple iPad 10ª Ger 5G 256GB - 5G</v>
          </cell>
          <cell r="C62" t="str">
            <v>iPad 10ª Geração 5G 256GB</v>
          </cell>
          <cell r="D62" t="str">
            <v>Tablet</v>
          </cell>
          <cell r="E62" t="str">
            <v>Tablet</v>
          </cell>
          <cell r="F62" t="str">
            <v>Apple</v>
          </cell>
          <cell r="G62" t="str">
            <v>5G</v>
          </cell>
          <cell r="H62" t="str">
            <v>Nano Sim</v>
          </cell>
          <cell r="I62" t="str">
            <v>Dados</v>
          </cell>
          <cell r="J62" t="str">
            <v>Portfólio Vigente</v>
          </cell>
          <cell r="K62">
            <v>0</v>
          </cell>
          <cell r="L62">
            <v>0</v>
          </cell>
          <cell r="M62">
            <v>0</v>
          </cell>
          <cell r="N62">
            <v>6684.5086707998744</v>
          </cell>
          <cell r="O62">
            <v>6684.5086707998744</v>
          </cell>
          <cell r="P62">
            <v>7511.381400137303</v>
          </cell>
          <cell r="Q62">
            <v>4697.24</v>
          </cell>
          <cell r="R62" t="str">
            <v>subiu</v>
          </cell>
          <cell r="S62">
            <v>1987.2686707998746</v>
          </cell>
          <cell r="T62">
            <v>0.42307156347128838</v>
          </cell>
          <cell r="U62">
            <v>6900</v>
          </cell>
          <cell r="V62">
            <v>7752</v>
          </cell>
          <cell r="W62" t="str">
            <v>ok</v>
          </cell>
          <cell r="X62" t="str">
            <v>ok</v>
          </cell>
          <cell r="Z62">
            <v>0</v>
          </cell>
          <cell r="AA62">
            <v>0</v>
          </cell>
          <cell r="AB62">
            <v>6980</v>
          </cell>
          <cell r="AC62">
            <v>7848</v>
          </cell>
          <cell r="AD62">
            <v>4.1961398064363831E-2</v>
          </cell>
          <cell r="AE62">
            <v>4.281750356290237E-2</v>
          </cell>
          <cell r="AF62">
            <v>6900</v>
          </cell>
          <cell r="AG62">
            <v>7752</v>
          </cell>
          <cell r="AH62">
            <v>6980</v>
          </cell>
          <cell r="AI62">
            <v>7848</v>
          </cell>
          <cell r="AJ62">
            <v>4.1961398064363831E-2</v>
          </cell>
          <cell r="AK62">
            <v>4.281750356290237E-2</v>
          </cell>
          <cell r="AL62">
            <v>292.89055848925955</v>
          </cell>
          <cell r="AM62">
            <v>336.03176796165781</v>
          </cell>
          <cell r="AN62">
            <v>0</v>
          </cell>
          <cell r="AO62">
            <v>0</v>
          </cell>
          <cell r="AP62" t="str">
            <v>GT13 - Tablet</v>
          </cell>
          <cell r="AQ62">
            <v>6900</v>
          </cell>
          <cell r="AR62">
            <v>7752</v>
          </cell>
          <cell r="AS62" t="str">
            <v>GT13 - Tablet</v>
          </cell>
          <cell r="AT62">
            <v>6980</v>
          </cell>
          <cell r="AU62">
            <v>7848</v>
          </cell>
        </row>
        <row r="63">
          <cell r="A63" t="str">
            <v>GAP203</v>
          </cell>
          <cell r="B63" t="str">
            <v>SmartPhone Apple Iphone 15 256GB - 5G</v>
          </cell>
          <cell r="C63" t="str">
            <v>iPhone 15 256GB</v>
          </cell>
          <cell r="D63" t="str">
            <v>Smartphone</v>
          </cell>
          <cell r="E63" t="str">
            <v>Smart Premium</v>
          </cell>
          <cell r="F63" t="str">
            <v>Apple</v>
          </cell>
          <cell r="G63" t="str">
            <v>5G</v>
          </cell>
          <cell r="H63" t="str">
            <v>Nano Sim</v>
          </cell>
          <cell r="I63" t="str">
            <v>SMS + Dados</v>
          </cell>
          <cell r="J63" t="str">
            <v>Portfólio Vigente</v>
          </cell>
          <cell r="K63">
            <v>123.6958085787483</v>
          </cell>
          <cell r="L63">
            <v>74.217485147248979</v>
          </cell>
          <cell r="M63">
            <v>49.478323431499319</v>
          </cell>
          <cell r="N63">
            <v>6414.3257226145206</v>
          </cell>
          <cell r="O63">
            <v>6414.3257226145206</v>
          </cell>
          <cell r="P63">
            <v>7207.7768614074757</v>
          </cell>
          <cell r="Q63">
            <v>4598.0280882352936</v>
          </cell>
          <cell r="R63" t="str">
            <v>subiu</v>
          </cell>
          <cell r="S63">
            <v>1816.297634379227</v>
          </cell>
          <cell r="T63">
            <v>0.39501664616327203</v>
          </cell>
          <cell r="U63">
            <v>7130</v>
          </cell>
          <cell r="V63">
            <v>8016</v>
          </cell>
          <cell r="Z63">
            <v>0</v>
          </cell>
          <cell r="AA63">
            <v>0</v>
          </cell>
          <cell r="AB63">
            <v>7000</v>
          </cell>
          <cell r="AC63">
            <v>7872</v>
          </cell>
          <cell r="AD63">
            <v>8.8968708803404573E-2</v>
          </cell>
          <cell r="AE63">
            <v>9.007259118531441E-2</v>
          </cell>
          <cell r="AF63">
            <v>7130</v>
          </cell>
          <cell r="AG63">
            <v>8016</v>
          </cell>
          <cell r="AH63">
            <v>7000</v>
          </cell>
          <cell r="AI63">
            <v>7872</v>
          </cell>
          <cell r="AJ63">
            <v>8.8968708803404573E-2</v>
          </cell>
          <cell r="AK63">
            <v>9.007259118531441E-2</v>
          </cell>
          <cell r="AL63">
            <v>622.78096162383201</v>
          </cell>
          <cell r="AM63">
            <v>709.05143781079505</v>
          </cell>
          <cell r="AN63">
            <v>0</v>
          </cell>
          <cell r="AO63">
            <v>0</v>
          </cell>
          <cell r="AP63" t="str">
            <v>G30 - Voz</v>
          </cell>
          <cell r="AQ63">
            <v>7130</v>
          </cell>
          <cell r="AR63">
            <v>8016</v>
          </cell>
          <cell r="AS63" t="str">
            <v>G30 - Voz</v>
          </cell>
          <cell r="AT63">
            <v>7000</v>
          </cell>
          <cell r="AU63">
            <v>7872</v>
          </cell>
        </row>
        <row r="64">
          <cell r="A64" t="str">
            <v>GAP178</v>
          </cell>
          <cell r="B64" t="str">
            <v>SmartPhone Apple Iphone 14 Plus 128GB - 5G</v>
          </cell>
          <cell r="C64" t="str">
            <v>Iphone 14 Plus 128GB</v>
          </cell>
          <cell r="D64" t="str">
            <v>Smartphone</v>
          </cell>
          <cell r="E64" t="str">
            <v>Smart Premium</v>
          </cell>
          <cell r="F64" t="str">
            <v>Apple</v>
          </cell>
          <cell r="G64" t="str">
            <v>5G</v>
          </cell>
          <cell r="H64" t="str">
            <v>Nano Sim</v>
          </cell>
          <cell r="I64" t="str">
            <v>SMS + Dados</v>
          </cell>
          <cell r="J64" t="str">
            <v>Fora de portfolio</v>
          </cell>
          <cell r="K64">
            <v>0</v>
          </cell>
          <cell r="L64">
            <v>0</v>
          </cell>
          <cell r="M64">
            <v>0</v>
          </cell>
          <cell r="N64">
            <v>6784.4983816452786</v>
          </cell>
          <cell r="O64">
            <v>6784.4983816452786</v>
          </cell>
          <cell r="P64">
            <v>7623.7398233569711</v>
          </cell>
          <cell r="Q64">
            <v>4863.3816666666671</v>
          </cell>
          <cell r="R64" t="str">
            <v>subiu</v>
          </cell>
          <cell r="S64">
            <v>1921.1167149786115</v>
          </cell>
          <cell r="T64">
            <v>0.39501664616327214</v>
          </cell>
          <cell r="U64">
            <v>7100</v>
          </cell>
          <cell r="V64">
            <v>7968</v>
          </cell>
          <cell r="Z64">
            <v>0</v>
          </cell>
          <cell r="AA64">
            <v>0</v>
          </cell>
          <cell r="AB64">
            <v>7090</v>
          </cell>
          <cell r="AC64">
            <v>7968</v>
          </cell>
          <cell r="AD64">
            <v>4.2818437268795195E-2</v>
          </cell>
          <cell r="AE64">
            <v>4.3188800283329387E-2</v>
          </cell>
          <cell r="AF64">
            <v>7100</v>
          </cell>
          <cell r="AG64">
            <v>7968</v>
          </cell>
          <cell r="AH64">
            <v>7090</v>
          </cell>
          <cell r="AI64">
            <v>7968</v>
          </cell>
          <cell r="AJ64">
            <v>4.2818437268795195E-2</v>
          </cell>
          <cell r="AK64">
            <v>4.3188800283329387E-2</v>
          </cell>
          <cell r="AL64">
            <v>303.58272023575796</v>
          </cell>
          <cell r="AM64">
            <v>344.12836065756858</v>
          </cell>
          <cell r="AN64">
            <v>0</v>
          </cell>
          <cell r="AO64">
            <v>0</v>
          </cell>
          <cell r="AP64" t="str">
            <v>G30 - Voz</v>
          </cell>
          <cell r="AQ64">
            <v>7100</v>
          </cell>
          <cell r="AR64">
            <v>7968</v>
          </cell>
          <cell r="AS64" t="str">
            <v>G30 - Voz</v>
          </cell>
          <cell r="AT64">
            <v>7090</v>
          </cell>
          <cell r="AU64">
            <v>7968</v>
          </cell>
        </row>
        <row r="65">
          <cell r="A65" t="str">
            <v>GAP205</v>
          </cell>
          <cell r="B65" t="str">
            <v>SmartPhone Apple Iphone 15 Plus 128GB - 5G</v>
          </cell>
          <cell r="C65" t="str">
            <v>iPhone 15 Plus 128GB</v>
          </cell>
          <cell r="D65" t="str">
            <v>Smartphone</v>
          </cell>
          <cell r="E65" t="str">
            <v>Smart Premium</v>
          </cell>
          <cell r="F65" t="str">
            <v>Apple</v>
          </cell>
          <cell r="G65" t="str">
            <v>5G</v>
          </cell>
          <cell r="H65" t="str">
            <v>Nano Sim</v>
          </cell>
          <cell r="I65" t="str">
            <v>SMS + Dados</v>
          </cell>
          <cell r="J65" t="str">
            <v>Portfólio Vigente</v>
          </cell>
          <cell r="K65">
            <v>42.587249804288135</v>
          </cell>
          <cell r="L65">
            <v>25.55234988257288</v>
          </cell>
          <cell r="M65">
            <v>17.034899921715255</v>
          </cell>
          <cell r="N65">
            <v>6584.7593461507322</v>
          </cell>
          <cell r="O65">
            <v>6584.7593461507322</v>
          </cell>
          <cell r="P65">
            <v>7399.293098850655</v>
          </cell>
          <cell r="Q65">
            <v>4720.2012709030105</v>
          </cell>
          <cell r="R65" t="str">
            <v>subiu</v>
          </cell>
          <cell r="S65">
            <v>1864.5580752477217</v>
          </cell>
          <cell r="T65">
            <v>0.39501664616327209</v>
          </cell>
          <cell r="U65">
            <v>7320</v>
          </cell>
          <cell r="V65">
            <v>8232</v>
          </cell>
          <cell r="W65" t="str">
            <v>ok</v>
          </cell>
          <cell r="X65">
            <v>0</v>
          </cell>
          <cell r="Z65">
            <v>0</v>
          </cell>
          <cell r="AA65">
            <v>0</v>
          </cell>
          <cell r="AB65">
            <v>7180</v>
          </cell>
          <cell r="AC65">
            <v>8064</v>
          </cell>
          <cell r="AD65">
            <v>8.8118733479373157E-2</v>
          </cell>
          <cell r="AE65">
            <v>8.7806617803836584E-2</v>
          </cell>
          <cell r="AF65">
            <v>7320</v>
          </cell>
          <cell r="AG65">
            <v>8232</v>
          </cell>
          <cell r="AH65">
            <v>7180</v>
          </cell>
          <cell r="AI65">
            <v>8064</v>
          </cell>
          <cell r="AJ65">
            <v>8.8118733479373157E-2</v>
          </cell>
          <cell r="AK65">
            <v>8.7806617803836584E-2</v>
          </cell>
          <cell r="AL65">
            <v>632.69250638189931</v>
          </cell>
          <cell r="AM65">
            <v>708.07256597013816</v>
          </cell>
          <cell r="AN65">
            <v>0</v>
          </cell>
          <cell r="AO65">
            <v>0</v>
          </cell>
          <cell r="AP65" t="str">
            <v>G31 - Voz</v>
          </cell>
          <cell r="AQ65">
            <v>7320</v>
          </cell>
          <cell r="AR65">
            <v>8232</v>
          </cell>
          <cell r="AS65" t="str">
            <v>G30 - Voz</v>
          </cell>
          <cell r="AT65">
            <v>7180</v>
          </cell>
          <cell r="AU65">
            <v>8064</v>
          </cell>
        </row>
        <row r="66">
          <cell r="A66" t="str">
            <v>GSA467</v>
          </cell>
          <cell r="B66" t="str">
            <v>SmartPhone Samsung S918 512GB (Galaxy S23 Ultra 512GB Dualsim) - 5G</v>
          </cell>
          <cell r="C66" t="str">
            <v>Galaxy S23 Ultra 512GB</v>
          </cell>
          <cell r="D66" t="str">
            <v>Smartphone</v>
          </cell>
          <cell r="E66" t="str">
            <v>Smart Premium</v>
          </cell>
          <cell r="F66" t="str">
            <v>Samsung</v>
          </cell>
          <cell r="G66" t="str">
            <v>5G</v>
          </cell>
          <cell r="H66" t="str">
            <v>Nano Sim</v>
          </cell>
          <cell r="I66" t="str">
            <v>SMS + Dados</v>
          </cell>
          <cell r="J66" t="str">
            <v>Fora de portfolio</v>
          </cell>
          <cell r="K66">
            <v>6.1595076330727334</v>
          </cell>
          <cell r="L66">
            <v>3.6957045798436399</v>
          </cell>
          <cell r="M66">
            <v>2.4638030532290935</v>
          </cell>
          <cell r="N66">
            <v>6925.9320109203654</v>
          </cell>
          <cell r="O66">
            <v>6925.9320109203654</v>
          </cell>
          <cell r="P66">
            <v>7782.6687715579883</v>
          </cell>
          <cell r="Q66">
            <v>5738.7319819819822</v>
          </cell>
          <cell r="R66" t="str">
            <v>subiu</v>
          </cell>
          <cell r="S66">
            <v>1187.2000289383832</v>
          </cell>
          <cell r="T66">
            <v>0.20687497389072362</v>
          </cell>
          <cell r="U66">
            <v>7280</v>
          </cell>
          <cell r="V66">
            <v>8184</v>
          </cell>
          <cell r="AA66">
            <v>0</v>
          </cell>
          <cell r="AB66">
            <v>7280</v>
          </cell>
          <cell r="AC66">
            <v>8184</v>
          </cell>
          <cell r="AD66">
            <v>4.8956297657126058E-2</v>
          </cell>
          <cell r="AE66">
            <v>4.963994225912205E-2</v>
          </cell>
          <cell r="AF66">
            <v>7280</v>
          </cell>
          <cell r="AG66">
            <v>8184</v>
          </cell>
          <cell r="AH66">
            <v>7280</v>
          </cell>
          <cell r="AI66">
            <v>8184</v>
          </cell>
          <cell r="AJ66">
            <v>4.8956297657126058E-2</v>
          </cell>
          <cell r="AK66">
            <v>4.963994225912205E-2</v>
          </cell>
          <cell r="AL66">
            <v>356.40184694387767</v>
          </cell>
          <cell r="AM66">
            <v>406.25328744865487</v>
          </cell>
          <cell r="AN66">
            <v>0</v>
          </cell>
          <cell r="AO66">
            <v>0</v>
          </cell>
          <cell r="AP66" t="str">
            <v>G31 - Voz</v>
          </cell>
          <cell r="AQ66">
            <v>7280</v>
          </cell>
          <cell r="AR66">
            <v>8184</v>
          </cell>
          <cell r="AS66" t="str">
            <v>G30 - Voz</v>
          </cell>
          <cell r="AT66">
            <v>7280</v>
          </cell>
          <cell r="AU66">
            <v>8184</v>
          </cell>
        </row>
        <row r="67">
          <cell r="A67" t="str">
            <v>GAP206</v>
          </cell>
          <cell r="B67" t="str">
            <v>SmartPhone Apple Iphone 15 Plus 256GB - 5G</v>
          </cell>
          <cell r="C67" t="str">
            <v>iPhone 15 Plus 256GB</v>
          </cell>
          <cell r="D67" t="str">
            <v>Smartphone</v>
          </cell>
          <cell r="E67" t="str">
            <v>Smart Premium</v>
          </cell>
          <cell r="F67" t="str">
            <v>Apple</v>
          </cell>
          <cell r="G67" t="str">
            <v>5G</v>
          </cell>
          <cell r="H67" t="str">
            <v>Nano Sim</v>
          </cell>
          <cell r="I67" t="str">
            <v>SMS + Dados</v>
          </cell>
          <cell r="J67" t="str">
            <v>Portfólio Vigente</v>
          </cell>
          <cell r="K67">
            <v>24.050650749355562</v>
          </cell>
          <cell r="L67">
            <v>14.430390449613336</v>
          </cell>
          <cell r="M67">
            <v>9.6202602997422257</v>
          </cell>
          <cell r="N67">
            <v>7217.8138369229337</v>
          </cell>
          <cell r="O67">
            <v>7217.8138369229337</v>
          </cell>
          <cell r="P67">
            <v>8110.6563360668179</v>
          </cell>
          <cell r="Q67">
            <v>5173.9983582089553</v>
          </cell>
          <cell r="R67" t="str">
            <v>subiu</v>
          </cell>
          <cell r="S67">
            <v>2043.8154787139783</v>
          </cell>
          <cell r="T67">
            <v>0.3950166461632722</v>
          </cell>
          <cell r="U67">
            <v>7770</v>
          </cell>
          <cell r="V67">
            <v>8736</v>
          </cell>
          <cell r="W67" t="str">
            <v>ok</v>
          </cell>
          <cell r="X67" t="str">
            <v>ok</v>
          </cell>
          <cell r="Z67">
            <v>0</v>
          </cell>
          <cell r="AA67">
            <v>0</v>
          </cell>
          <cell r="AB67">
            <v>7730</v>
          </cell>
          <cell r="AC67">
            <v>8688</v>
          </cell>
          <cell r="AD67">
            <v>6.8883206786755302E-2</v>
          </cell>
          <cell r="AE67">
            <v>6.9333928184397209E-2</v>
          </cell>
          <cell r="AF67">
            <v>7770</v>
          </cell>
          <cell r="AG67">
            <v>8736</v>
          </cell>
          <cell r="AH67">
            <v>7730</v>
          </cell>
          <cell r="AI67">
            <v>8688</v>
          </cell>
          <cell r="AJ67">
            <v>6.8883206786755302E-2</v>
          </cell>
          <cell r="AK67">
            <v>6.9333928184397209E-2</v>
          </cell>
          <cell r="AL67">
            <v>532.46718846161843</v>
          </cell>
          <cell r="AM67">
            <v>602.37316806604292</v>
          </cell>
          <cell r="AN67">
            <v>0</v>
          </cell>
          <cell r="AO67">
            <v>0</v>
          </cell>
          <cell r="AP67" t="str">
            <v>G31 - Voz</v>
          </cell>
          <cell r="AQ67">
            <v>7770</v>
          </cell>
          <cell r="AR67">
            <v>8736</v>
          </cell>
          <cell r="AS67" t="str">
            <v>G30 - Voz</v>
          </cell>
          <cell r="AT67">
            <v>7730</v>
          </cell>
          <cell r="AU67">
            <v>8688</v>
          </cell>
        </row>
        <row r="68">
          <cell r="A68" t="str">
            <v>GSA516</v>
          </cell>
          <cell r="B68" t="str">
            <v>SmartPhone Samsung S928 256GB (Samsung Galaxy S24 Ultra 256GB Dualsim) - 5G</v>
          </cell>
          <cell r="C68" t="str">
            <v>Samsung Galaxy S24 Ultra 256GB</v>
          </cell>
          <cell r="D68" t="str">
            <v>Smartphone</v>
          </cell>
          <cell r="E68" t="str">
            <v>Smart Premium</v>
          </cell>
          <cell r="F68" t="str">
            <v>Samsung</v>
          </cell>
          <cell r="G68" t="str">
            <v>5G</v>
          </cell>
          <cell r="H68" t="str">
            <v>Nano Sim</v>
          </cell>
          <cell r="I68" t="str">
            <v>SMS + Dados</v>
          </cell>
          <cell r="J68" t="str">
            <v>Portfólio Vigente</v>
          </cell>
          <cell r="K68">
            <v>0</v>
          </cell>
          <cell r="L68">
            <v>0</v>
          </cell>
          <cell r="M68">
            <v>0</v>
          </cell>
          <cell r="N68">
            <v>7537.4064034681414</v>
          </cell>
          <cell r="O68">
            <v>7537.4064034681414</v>
          </cell>
          <cell r="P68">
            <v>8469.7824556059168</v>
          </cell>
          <cell r="Q68">
            <v>5929</v>
          </cell>
          <cell r="R68" t="str">
            <v>subiu</v>
          </cell>
          <cell r="S68">
            <v>1608.4064034681414</v>
          </cell>
          <cell r="T68">
            <v>0.27127785519786496</v>
          </cell>
          <cell r="U68">
            <v>0</v>
          </cell>
          <cell r="V68">
            <v>0</v>
          </cell>
          <cell r="AA68">
            <v>0</v>
          </cell>
          <cell r="AB68">
            <v>7900</v>
          </cell>
          <cell r="AC68">
            <v>8880</v>
          </cell>
          <cell r="AD68">
            <v>4.6115809328248769E-2</v>
          </cell>
          <cell r="AE68">
            <v>4.6662065580267642E-2</v>
          </cell>
          <cell r="AF68">
            <v>0</v>
          </cell>
          <cell r="AG68">
            <v>0</v>
          </cell>
          <cell r="AH68">
            <v>7900</v>
          </cell>
          <cell r="AI68">
            <v>8880</v>
          </cell>
          <cell r="AJ68">
            <v>4.6115809328248769E-2</v>
          </cell>
          <cell r="AK68">
            <v>4.6662065580267642E-2</v>
          </cell>
          <cell r="AL68">
            <v>364.31489369316529</v>
          </cell>
          <cell r="AM68">
            <v>414.35914235277664</v>
          </cell>
          <cell r="AN68">
            <v>0</v>
          </cell>
          <cell r="AO68">
            <v>0</v>
          </cell>
          <cell r="AP68" t="str">
            <v>-</v>
          </cell>
          <cell r="AQ68">
            <v>0</v>
          </cell>
          <cell r="AR68">
            <v>0</v>
          </cell>
          <cell r="AS68" t="str">
            <v>G30 - Voz</v>
          </cell>
          <cell r="AT68">
            <v>7900</v>
          </cell>
          <cell r="AU68">
            <v>8880</v>
          </cell>
        </row>
        <row r="69">
          <cell r="A69" t="str">
            <v>GSA517</v>
          </cell>
          <cell r="B69" t="str">
            <v>SmartPhone Samsung S928 512GB (Samsung Galaxy S24 Ultra 512GB Dualsim) - 5G</v>
          </cell>
          <cell r="C69" t="str">
            <v>Samsung Galaxy S24 Ultra 512GB</v>
          </cell>
          <cell r="D69" t="str">
            <v>Smartphone</v>
          </cell>
          <cell r="E69" t="str">
            <v>Smart Premium</v>
          </cell>
          <cell r="F69" t="str">
            <v>Samsung</v>
          </cell>
          <cell r="G69" t="str">
            <v>5G</v>
          </cell>
          <cell r="H69" t="str">
            <v>Nano Sim</v>
          </cell>
          <cell r="I69" t="str">
            <v>SMS + Dados</v>
          </cell>
          <cell r="J69" t="str">
            <v>Portfólio Vigente</v>
          </cell>
          <cell r="K69">
            <v>180</v>
          </cell>
          <cell r="L69">
            <v>108</v>
          </cell>
          <cell r="M69">
            <v>72</v>
          </cell>
          <cell r="N69">
            <v>7509.2823390857093</v>
          </cell>
          <cell r="O69">
            <v>7509.2823390857093</v>
          </cell>
          <cell r="P69">
            <v>8438.1794486382878</v>
          </cell>
          <cell r="Q69">
            <v>6370.0000000000009</v>
          </cell>
          <cell r="R69" t="str">
            <v>subiu</v>
          </cell>
          <cell r="S69">
            <v>1139.2823390857084</v>
          </cell>
          <cell r="T69">
            <v>0.17885123062569988</v>
          </cell>
          <cell r="U69">
            <v>0</v>
          </cell>
          <cell r="V69">
            <v>0</v>
          </cell>
          <cell r="AA69">
            <v>0</v>
          </cell>
          <cell r="AB69">
            <v>7900</v>
          </cell>
          <cell r="AC69">
            <v>8880</v>
          </cell>
          <cell r="AD69">
            <v>5.003376407339033E-2</v>
          </cell>
          <cell r="AE69">
            <v>5.0582066186159347E-2</v>
          </cell>
          <cell r="AF69">
            <v>0</v>
          </cell>
          <cell r="AG69">
            <v>0</v>
          </cell>
          <cell r="AH69">
            <v>7900</v>
          </cell>
          <cell r="AI69">
            <v>8880</v>
          </cell>
          <cell r="AJ69">
            <v>5.003376407339033E-2</v>
          </cell>
          <cell r="AK69">
            <v>5.0582066186159347E-2</v>
          </cell>
          <cell r="AL69">
            <v>395.26673617978361</v>
          </cell>
          <cell r="AM69">
            <v>449.16874773309502</v>
          </cell>
          <cell r="AN69">
            <v>0</v>
          </cell>
          <cell r="AO69">
            <v>0</v>
          </cell>
          <cell r="AP69" t="str">
            <v>-</v>
          </cell>
          <cell r="AQ69">
            <v>0</v>
          </cell>
          <cell r="AR69">
            <v>0</v>
          </cell>
          <cell r="AS69" t="str">
            <v>G30 - Voz</v>
          </cell>
          <cell r="AT69">
            <v>7900</v>
          </cell>
          <cell r="AU69">
            <v>8880</v>
          </cell>
        </row>
        <row r="70">
          <cell r="A70" t="str">
            <v>GAP208</v>
          </cell>
          <cell r="B70" t="str">
            <v>SmartPhone Apple Iphone 15 Pro 128GB - 5G</v>
          </cell>
          <cell r="C70" t="str">
            <v>iPhone 15 Pro 128GB</v>
          </cell>
          <cell r="D70" t="str">
            <v>Smartphone</v>
          </cell>
          <cell r="E70" t="str">
            <v>Smart Premium</v>
          </cell>
          <cell r="F70" t="str">
            <v>Apple</v>
          </cell>
          <cell r="G70" t="str">
            <v>5G</v>
          </cell>
          <cell r="H70" t="str">
            <v>Nano Sim</v>
          </cell>
          <cell r="I70" t="str">
            <v>SMS + Dados</v>
          </cell>
          <cell r="J70" t="str">
            <v>Portfólio Vigente</v>
          </cell>
          <cell r="K70">
            <v>62.267721508257125</v>
          </cell>
          <cell r="L70">
            <v>37.360632904954272</v>
          </cell>
          <cell r="M70">
            <v>24.907088603302853</v>
          </cell>
          <cell r="N70">
            <v>7381.8839912731028</v>
          </cell>
          <cell r="O70">
            <v>7381.8839912731028</v>
          </cell>
          <cell r="P70">
            <v>8295.0219441311783</v>
          </cell>
          <cell r="Q70">
            <v>5291.6099686520374</v>
          </cell>
          <cell r="R70" t="str">
            <v>subiu</v>
          </cell>
          <cell r="S70">
            <v>2090.2740226210653</v>
          </cell>
          <cell r="T70">
            <v>0.39501664616327214</v>
          </cell>
          <cell r="U70">
            <v>8190</v>
          </cell>
          <cell r="V70">
            <v>9192</v>
          </cell>
          <cell r="AA70">
            <v>0</v>
          </cell>
          <cell r="AB70">
            <v>8050</v>
          </cell>
          <cell r="AC70">
            <v>9048</v>
          </cell>
          <cell r="AD70">
            <v>8.8475517835150841E-2</v>
          </cell>
          <cell r="AE70">
            <v>8.8966377767204063E-2</v>
          </cell>
          <cell r="AF70">
            <v>8190</v>
          </cell>
          <cell r="AG70">
            <v>9192</v>
          </cell>
          <cell r="AH70">
            <v>8050</v>
          </cell>
          <cell r="AI70">
            <v>9048</v>
          </cell>
          <cell r="AJ70">
            <v>8.8475517835150841E-2</v>
          </cell>
          <cell r="AK70">
            <v>8.8966377767204063E-2</v>
          </cell>
          <cell r="AL70">
            <v>712.22791857296431</v>
          </cell>
          <cell r="AM70">
            <v>804.96778603766234</v>
          </cell>
          <cell r="AN70">
            <v>0</v>
          </cell>
          <cell r="AO70">
            <v>0</v>
          </cell>
          <cell r="AP70" t="str">
            <v>G31 - Voz</v>
          </cell>
          <cell r="AQ70">
            <v>8190</v>
          </cell>
          <cell r="AR70">
            <v>9192</v>
          </cell>
          <cell r="AS70" t="str">
            <v>G31 - Voz</v>
          </cell>
          <cell r="AT70">
            <v>8050</v>
          </cell>
          <cell r="AU70">
            <v>9048</v>
          </cell>
        </row>
        <row r="71">
          <cell r="A71" t="str">
            <v>GAP170</v>
          </cell>
          <cell r="B71" t="str">
            <v>Tablet Apple iPad Air 5 2022 5G 256GB - 5G</v>
          </cell>
          <cell r="C71" t="str">
            <v>iPad Air 5 2022 5G 256GB</v>
          </cell>
          <cell r="D71" t="str">
            <v>Tablet</v>
          </cell>
          <cell r="E71" t="str">
            <v>Tablet</v>
          </cell>
          <cell r="F71" t="str">
            <v>Apple</v>
          </cell>
          <cell r="G71" t="str">
            <v>5G</v>
          </cell>
          <cell r="H71" t="str">
            <v>Nano Sim</v>
          </cell>
          <cell r="I71" t="str">
            <v>Dados</v>
          </cell>
          <cell r="J71" t="str">
            <v>Portfólio Vigente</v>
          </cell>
          <cell r="K71">
            <v>0</v>
          </cell>
          <cell r="L71">
            <v>0</v>
          </cell>
          <cell r="M71">
            <v>0</v>
          </cell>
          <cell r="N71">
            <v>7972.6730500540843</v>
          </cell>
          <cell r="O71">
            <v>7972.6730500540843</v>
          </cell>
          <cell r="P71">
            <v>8958.8915216989626</v>
          </cell>
          <cell r="Q71">
            <v>5602.44</v>
          </cell>
          <cell r="R71" t="str">
            <v>subiu</v>
          </cell>
          <cell r="S71">
            <v>2370.2330500540847</v>
          </cell>
          <cell r="T71">
            <v>0.42307156347128838</v>
          </cell>
          <cell r="U71">
            <v>8200</v>
          </cell>
          <cell r="V71">
            <v>9192</v>
          </cell>
          <cell r="W71" t="str">
            <v>ok</v>
          </cell>
          <cell r="X71" t="str">
            <v>ok</v>
          </cell>
          <cell r="Z71">
            <v>0</v>
          </cell>
          <cell r="AA71">
            <v>0</v>
          </cell>
          <cell r="AB71">
            <v>8320</v>
          </cell>
          <cell r="AC71">
            <v>9360</v>
          </cell>
          <cell r="AD71">
            <v>4.1683253265184517E-2</v>
          </cell>
          <cell r="AE71">
            <v>4.3097795900961522E-2</v>
          </cell>
          <cell r="AF71">
            <v>8200</v>
          </cell>
          <cell r="AG71">
            <v>9192</v>
          </cell>
          <cell r="AH71">
            <v>8320</v>
          </cell>
          <cell r="AI71">
            <v>9360</v>
          </cell>
          <cell r="AJ71">
            <v>4.1683253265184517E-2</v>
          </cell>
          <cell r="AK71">
            <v>4.3097795900961522E-2</v>
          </cell>
          <cell r="AL71">
            <v>346.80466716633521</v>
          </cell>
          <cell r="AM71">
            <v>403.39536963299986</v>
          </cell>
          <cell r="AN71">
            <v>0</v>
          </cell>
          <cell r="AO71">
            <v>0</v>
          </cell>
          <cell r="AP71" t="str">
            <v>GT14 - Tablet</v>
          </cell>
          <cell r="AQ71">
            <v>8200</v>
          </cell>
          <cell r="AR71">
            <v>9192</v>
          </cell>
          <cell r="AS71" t="str">
            <v>GT14 - Tablet</v>
          </cell>
          <cell r="AT71">
            <v>8320</v>
          </cell>
          <cell r="AU71">
            <v>9360</v>
          </cell>
        </row>
        <row r="72">
          <cell r="A72" t="str">
            <v>GAP204</v>
          </cell>
          <cell r="B72" t="str">
            <v>SmartPhone Apple Iphone 15 512GB - 5G</v>
          </cell>
          <cell r="C72" t="str">
            <v>iPhone 15 512GB</v>
          </cell>
          <cell r="D72" t="str">
            <v>Smartphone</v>
          </cell>
          <cell r="E72" t="str">
            <v>Smart Premium</v>
          </cell>
          <cell r="F72" t="str">
            <v>Apple</v>
          </cell>
          <cell r="G72" t="str">
            <v>5G</v>
          </cell>
          <cell r="H72" t="str">
            <v>Nano Sim</v>
          </cell>
          <cell r="I72" t="str">
            <v>SMS + Dados</v>
          </cell>
          <cell r="J72" t="str">
            <v>Portfólio Vigente</v>
          </cell>
          <cell r="K72">
            <v>4.4271159050986197</v>
          </cell>
          <cell r="L72">
            <v>2.6562695430591718</v>
          </cell>
          <cell r="M72">
            <v>1.7708463620394479</v>
          </cell>
          <cell r="N72">
            <v>7636.8737623075785</v>
          </cell>
          <cell r="O72">
            <v>7636.8737623075785</v>
          </cell>
          <cell r="P72">
            <v>8581.5539119540954</v>
          </cell>
          <cell r="Q72">
            <v>5474.3961538461544</v>
          </cell>
          <cell r="R72" t="str">
            <v>subiu</v>
          </cell>
          <cell r="S72">
            <v>2162.4776084614241</v>
          </cell>
          <cell r="T72">
            <v>0.39501664616327209</v>
          </cell>
          <cell r="U72">
            <v>8470</v>
          </cell>
          <cell r="V72">
            <v>9504</v>
          </cell>
          <cell r="Z72">
            <v>0</v>
          </cell>
          <cell r="AA72">
            <v>0</v>
          </cell>
          <cell r="AB72">
            <v>8330</v>
          </cell>
          <cell r="AC72">
            <v>9360</v>
          </cell>
          <cell r="AD72">
            <v>8.8796313622384382E-2</v>
          </cell>
          <cell r="AE72">
            <v>8.8963618463367755E-2</v>
          </cell>
          <cell r="AF72">
            <v>8470</v>
          </cell>
          <cell r="AG72">
            <v>9504</v>
          </cell>
          <cell r="AH72">
            <v>8330</v>
          </cell>
          <cell r="AI72">
            <v>9360</v>
          </cell>
          <cell r="AJ72">
            <v>8.8796313622384382E-2</v>
          </cell>
          <cell r="AK72">
            <v>8.8963618463367755E-2</v>
          </cell>
          <cell r="AL72">
            <v>739.67329247446185</v>
          </cell>
          <cell r="AM72">
            <v>832.69946881712224</v>
          </cell>
          <cell r="AN72">
            <v>0</v>
          </cell>
          <cell r="AO72">
            <v>0</v>
          </cell>
          <cell r="AP72" t="str">
            <v>G31 - Voz</v>
          </cell>
          <cell r="AQ72">
            <v>8470</v>
          </cell>
          <cell r="AR72">
            <v>9504</v>
          </cell>
          <cell r="AS72" t="str">
            <v>G31 - Voz</v>
          </cell>
          <cell r="AT72">
            <v>8330</v>
          </cell>
          <cell r="AU72">
            <v>9360</v>
          </cell>
        </row>
        <row r="73">
          <cell r="A73" t="str">
            <v>GAP209</v>
          </cell>
          <cell r="B73" t="str">
            <v>SmartPhone Apple Iphone 15 Pro 256GB - 5G</v>
          </cell>
          <cell r="C73" t="str">
            <v>iPhone 15 Pro 256GB</v>
          </cell>
          <cell r="D73" t="str">
            <v>Smartphone</v>
          </cell>
          <cell r="E73" t="str">
            <v>Smart Premium</v>
          </cell>
          <cell r="F73" t="str">
            <v>Apple</v>
          </cell>
          <cell r="G73" t="str">
            <v>5G</v>
          </cell>
          <cell r="H73" t="str">
            <v>Nano Sim</v>
          </cell>
          <cell r="I73" t="str">
            <v>SMS + Dados</v>
          </cell>
          <cell r="J73" t="str">
            <v>Portfólio Vigente</v>
          </cell>
          <cell r="K73">
            <v>94.680711734388026</v>
          </cell>
          <cell r="L73">
            <v>56.808427040632814</v>
          </cell>
          <cell r="M73">
            <v>37.872284693755212</v>
          </cell>
          <cell r="N73">
            <v>7991.7494031298556</v>
          </cell>
          <cell r="O73">
            <v>7991.7494031298556</v>
          </cell>
          <cell r="P73">
            <v>8980.3276168156808</v>
          </cell>
          <cell r="Q73">
            <v>5728.7842586750785</v>
          </cell>
          <cell r="R73" t="str">
            <v>subiu</v>
          </cell>
          <cell r="S73">
            <v>2262.9651444547771</v>
          </cell>
          <cell r="T73">
            <v>0.3950166461632722</v>
          </cell>
          <cell r="U73">
            <v>8960</v>
          </cell>
          <cell r="V73">
            <v>10056</v>
          </cell>
          <cell r="Z73">
            <v>0</v>
          </cell>
          <cell r="AA73">
            <v>0</v>
          </cell>
          <cell r="AB73">
            <v>8710</v>
          </cell>
          <cell r="AC73">
            <v>9792</v>
          </cell>
          <cell r="AD73">
            <v>8.7997078160975128E-2</v>
          </cell>
          <cell r="AE73">
            <v>8.8713064509200024E-2</v>
          </cell>
          <cell r="AF73">
            <v>8960</v>
          </cell>
          <cell r="AG73">
            <v>10056</v>
          </cell>
          <cell r="AH73">
            <v>8710</v>
          </cell>
          <cell r="AI73">
            <v>9792</v>
          </cell>
          <cell r="AJ73">
            <v>8.7997078160975128E-2</v>
          </cell>
          <cell r="AK73">
            <v>8.8713064509200024E-2</v>
          </cell>
          <cell r="AL73">
            <v>766.45455078209341</v>
          </cell>
          <cell r="AM73">
            <v>868.67832767408663</v>
          </cell>
          <cell r="AN73">
            <v>0</v>
          </cell>
          <cell r="AO73">
            <v>0</v>
          </cell>
          <cell r="AP73" t="str">
            <v>G31 - Voz</v>
          </cell>
          <cell r="AQ73">
            <v>8960</v>
          </cell>
          <cell r="AR73">
            <v>10056</v>
          </cell>
          <cell r="AS73" t="str">
            <v>G31 - Voz</v>
          </cell>
          <cell r="AT73">
            <v>8710</v>
          </cell>
          <cell r="AU73">
            <v>9792</v>
          </cell>
        </row>
        <row r="74">
          <cell r="A74" t="str">
            <v>GAP207</v>
          </cell>
          <cell r="B74" t="str">
            <v>SmartPhone Apple Iphone 15 Plus 512GB - 5G</v>
          </cell>
          <cell r="C74" t="str">
            <v>iPhone 15 Plus 512GB</v>
          </cell>
          <cell r="D74" t="str">
            <v>Smartphone</v>
          </cell>
          <cell r="E74" t="str">
            <v>Smart Premium</v>
          </cell>
          <cell r="F74" t="str">
            <v>Apple</v>
          </cell>
          <cell r="G74" t="str">
            <v>5G</v>
          </cell>
          <cell r="H74" t="str">
            <v>Nano Sim</v>
          </cell>
          <cell r="I74" t="str">
            <v>SMS + Dados</v>
          </cell>
          <cell r="J74" t="str">
            <v>Portfólio Vigente</v>
          </cell>
          <cell r="K74">
            <v>1.694625802338124</v>
          </cell>
          <cell r="L74">
            <v>1.0167754814028744</v>
          </cell>
          <cell r="M74">
            <v>0.67785032093524966</v>
          </cell>
          <cell r="N74">
            <v>8416.7183439730252</v>
          </cell>
          <cell r="O74">
            <v>8416.7183439730252</v>
          </cell>
          <cell r="P74">
            <v>9457.8651524956913</v>
          </cell>
          <cell r="Q74">
            <v>6033.4178571428574</v>
          </cell>
          <cell r="R74" t="str">
            <v>subiu</v>
          </cell>
          <cell r="S74">
            <v>2383.3004868301678</v>
          </cell>
          <cell r="T74">
            <v>0.39501664616327214</v>
          </cell>
          <cell r="U74">
            <v>9300</v>
          </cell>
          <cell r="V74">
            <v>10440</v>
          </cell>
          <cell r="W74" t="str">
            <v>ok</v>
          </cell>
          <cell r="X74" t="str">
            <v>ok</v>
          </cell>
          <cell r="Z74">
            <v>0</v>
          </cell>
          <cell r="AA74">
            <v>0</v>
          </cell>
          <cell r="AB74">
            <v>9180</v>
          </cell>
          <cell r="AC74">
            <v>10320</v>
          </cell>
          <cell r="AD74">
            <v>8.8904205350152754E-2</v>
          </cell>
          <cell r="AE74">
            <v>8.9569351417615684E-2</v>
          </cell>
          <cell r="AF74">
            <v>9300</v>
          </cell>
          <cell r="AG74">
            <v>10440</v>
          </cell>
          <cell r="AH74">
            <v>9180</v>
          </cell>
          <cell r="AI74">
            <v>10320</v>
          </cell>
          <cell r="AJ74">
            <v>8.8904205350152754E-2</v>
          </cell>
          <cell r="AK74">
            <v>8.9569351417615684E-2</v>
          </cell>
          <cell r="AL74">
            <v>816.14060511440232</v>
          </cell>
          <cell r="AM74">
            <v>924.35570662979387</v>
          </cell>
          <cell r="AN74">
            <v>0</v>
          </cell>
          <cell r="AO74">
            <v>0</v>
          </cell>
          <cell r="AP74" t="str">
            <v>G31 - Voz</v>
          </cell>
          <cell r="AQ74">
            <v>9300</v>
          </cell>
          <cell r="AR74">
            <v>10440</v>
          </cell>
          <cell r="AS74" t="str">
            <v>G31 - Voz</v>
          </cell>
          <cell r="AT74">
            <v>9180</v>
          </cell>
          <cell r="AU74">
            <v>10320</v>
          </cell>
        </row>
        <row r="75">
          <cell r="A75" t="str">
            <v>GAP212</v>
          </cell>
          <cell r="B75" t="str">
            <v>SmartPhone Apple Iphone 15 Pro Max 256GB - 5G</v>
          </cell>
          <cell r="C75" t="str">
            <v>iPhone 15 Pro Max 256GB</v>
          </cell>
          <cell r="D75" t="str">
            <v>Smartphone</v>
          </cell>
          <cell r="E75" t="str">
            <v>Smart Premium</v>
          </cell>
          <cell r="F75" t="str">
            <v>Apple</v>
          </cell>
          <cell r="G75" t="str">
            <v>5G</v>
          </cell>
          <cell r="H75" t="str">
            <v>Nano Sim</v>
          </cell>
          <cell r="I75" t="str">
            <v>SMS + Dados</v>
          </cell>
          <cell r="J75" t="str">
            <v>Portfólio Vigente</v>
          </cell>
          <cell r="K75">
            <v>293.09783802628516</v>
          </cell>
          <cell r="L75">
            <v>175.8587028157711</v>
          </cell>
          <cell r="M75">
            <v>117.23913521051406</v>
          </cell>
          <cell r="N75">
            <v>8712.6527122046773</v>
          </cell>
          <cell r="O75">
            <v>8712.6527122046773</v>
          </cell>
          <cell r="P75">
            <v>9790.40655810518</v>
          </cell>
          <cell r="Q75">
            <v>6245.5546578366439</v>
          </cell>
          <cell r="R75" t="str">
            <v>subiu</v>
          </cell>
          <cell r="S75">
            <v>2467.0980543680334</v>
          </cell>
          <cell r="T75">
            <v>0.39501664616327209</v>
          </cell>
          <cell r="U75">
            <v>9750</v>
          </cell>
          <cell r="V75">
            <v>10944</v>
          </cell>
          <cell r="AA75">
            <v>0</v>
          </cell>
          <cell r="AB75">
            <v>9500</v>
          </cell>
          <cell r="AC75">
            <v>10680</v>
          </cell>
          <cell r="AD75">
            <v>8.8646628450301801E-2</v>
          </cell>
          <cell r="AE75">
            <v>8.9331677566624634E-2</v>
          </cell>
          <cell r="AF75">
            <v>9750</v>
          </cell>
          <cell r="AG75">
            <v>10944</v>
          </cell>
          <cell r="AH75">
            <v>9500</v>
          </cell>
          <cell r="AI75">
            <v>10680</v>
          </cell>
          <cell r="AJ75">
            <v>8.8646628450301801E-2</v>
          </cell>
          <cell r="AK75">
            <v>8.9331677566624634E-2</v>
          </cell>
          <cell r="AL75">
            <v>842.14297027786711</v>
          </cell>
          <cell r="AM75">
            <v>954.06231641155114</v>
          </cell>
          <cell r="AN75">
            <v>0</v>
          </cell>
          <cell r="AO75">
            <v>0</v>
          </cell>
          <cell r="AP75" t="str">
            <v>G31 - Voz</v>
          </cell>
          <cell r="AQ75">
            <v>9750</v>
          </cell>
          <cell r="AR75">
            <v>10944</v>
          </cell>
          <cell r="AS75" t="str">
            <v>G31 - Voz</v>
          </cell>
          <cell r="AT75">
            <v>9500</v>
          </cell>
          <cell r="AU75">
            <v>10680</v>
          </cell>
        </row>
        <row r="76">
          <cell r="A76" t="str">
            <v>GAP210</v>
          </cell>
          <cell r="B76" t="str">
            <v>SmartPhone Apple Iphone 15 Pro 512GB - 5G</v>
          </cell>
          <cell r="C76" t="str">
            <v>iPhone 15 Pro 512GB</v>
          </cell>
          <cell r="D76" t="str">
            <v>Smartphone</v>
          </cell>
          <cell r="E76" t="str">
            <v>Smart Premium</v>
          </cell>
          <cell r="F76" t="str">
            <v>Apple</v>
          </cell>
          <cell r="G76" t="str">
            <v>5G</v>
          </cell>
          <cell r="H76" t="str">
            <v>Nano Sim</v>
          </cell>
          <cell r="I76" t="str">
            <v>SMS + Dados</v>
          </cell>
          <cell r="J76" t="str">
            <v>Portfólio Vigente</v>
          </cell>
          <cell r="K76">
            <v>40.856116603361485</v>
          </cell>
          <cell r="L76">
            <v>24.513669962016891</v>
          </cell>
          <cell r="M76">
            <v>16.342446641344594</v>
          </cell>
          <cell r="N76">
            <v>9196.0080685680368</v>
          </cell>
          <cell r="O76">
            <v>9196.0080685680368</v>
          </cell>
          <cell r="P76">
            <v>10333.552900229684</v>
          </cell>
          <cell r="Q76">
            <v>6592.0418181818177</v>
          </cell>
          <cell r="R76" t="str">
            <v>subiu</v>
          </cell>
          <cell r="S76">
            <v>2603.9662503862191</v>
          </cell>
          <cell r="T76">
            <v>0.39501664616327198</v>
          </cell>
          <cell r="U76">
            <v>10190</v>
          </cell>
          <cell r="V76">
            <v>11448</v>
          </cell>
          <cell r="W76" t="str">
            <v>ok</v>
          </cell>
          <cell r="X76" t="str">
            <v>ok</v>
          </cell>
          <cell r="Z76">
            <v>0</v>
          </cell>
          <cell r="AA76">
            <v>0</v>
          </cell>
          <cell r="AB76">
            <v>10020</v>
          </cell>
          <cell r="AC76">
            <v>11256</v>
          </cell>
          <cell r="AD76">
            <v>8.7972077166515117E-2</v>
          </cell>
          <cell r="AE76">
            <v>8.7815595326380613E-2</v>
          </cell>
          <cell r="AF76">
            <v>10190</v>
          </cell>
          <cell r="AG76">
            <v>11448</v>
          </cell>
          <cell r="AH76">
            <v>10020</v>
          </cell>
          <cell r="AI76">
            <v>11256</v>
          </cell>
          <cell r="AJ76">
            <v>8.7972077166515117E-2</v>
          </cell>
          <cell r="AK76">
            <v>8.7815595326380613E-2</v>
          </cell>
          <cell r="AL76">
            <v>881.48021320848147</v>
          </cell>
          <cell r="AM76">
            <v>988.45234099374022</v>
          </cell>
          <cell r="AN76">
            <v>0</v>
          </cell>
          <cell r="AO76">
            <v>0</v>
          </cell>
          <cell r="AP76" t="str">
            <v>G32 - Voz</v>
          </cell>
          <cell r="AQ76">
            <v>10190</v>
          </cell>
          <cell r="AR76">
            <v>11448</v>
          </cell>
          <cell r="AS76" t="str">
            <v>G32 - Voz</v>
          </cell>
          <cell r="AT76">
            <v>10020</v>
          </cell>
          <cell r="AU76">
            <v>11256</v>
          </cell>
        </row>
        <row r="77">
          <cell r="A77" t="str">
            <v>GAP213</v>
          </cell>
          <cell r="B77" t="str">
            <v>SmartPhone Apple Iphone 15 Pro Max 512GB - 5G</v>
          </cell>
          <cell r="C77" t="str">
            <v>iPhone 15 Pro Max 256GB</v>
          </cell>
          <cell r="D77" t="str">
            <v>Smartphone</v>
          </cell>
          <cell r="E77" t="str">
            <v>Smart Premium</v>
          </cell>
          <cell r="F77" t="str">
            <v>Apple</v>
          </cell>
          <cell r="G77" t="str">
            <v>5G</v>
          </cell>
          <cell r="H77" t="str">
            <v>Nano Sim</v>
          </cell>
          <cell r="I77" t="str">
            <v>SMS + Dados</v>
          </cell>
          <cell r="J77" t="str">
            <v>Portfólio Vigente</v>
          </cell>
          <cell r="K77">
            <v>53.935064947139431</v>
          </cell>
          <cell r="L77">
            <v>32.361038968283658</v>
          </cell>
          <cell r="M77">
            <v>21.574025978855772</v>
          </cell>
          <cell r="N77">
            <v>9929.1900109647504</v>
          </cell>
          <cell r="O77">
            <v>9929.1900109647504</v>
          </cell>
          <cell r="P77">
            <v>11157.429339958531</v>
          </cell>
          <cell r="Q77">
            <v>7117.6139999999996</v>
          </cell>
          <cell r="R77" t="str">
            <v>subiu</v>
          </cell>
          <cell r="S77">
            <v>2811.5760109647508</v>
          </cell>
          <cell r="T77">
            <v>0.39501664616327198</v>
          </cell>
          <cell r="U77">
            <v>10970</v>
          </cell>
          <cell r="V77">
            <v>12312</v>
          </cell>
          <cell r="Z77">
            <v>0</v>
          </cell>
          <cell r="AA77">
            <v>0</v>
          </cell>
          <cell r="AB77">
            <v>10820</v>
          </cell>
          <cell r="AC77">
            <v>12168</v>
          </cell>
          <cell r="AD77">
            <v>8.820558253675248E-2</v>
          </cell>
          <cell r="AE77">
            <v>8.9229394128985673E-2</v>
          </cell>
          <cell r="AF77">
            <v>10970</v>
          </cell>
          <cell r="AG77">
            <v>12312</v>
          </cell>
          <cell r="AH77">
            <v>10820</v>
          </cell>
          <cell r="AI77">
            <v>12168</v>
          </cell>
          <cell r="AJ77">
            <v>8.820558253675248E-2</v>
          </cell>
          <cell r="AK77">
            <v>8.9229394128985673E-2</v>
          </cell>
          <cell r="AL77">
            <v>954.38440304766186</v>
          </cell>
          <cell r="AM77">
            <v>1085.7432677614977</v>
          </cell>
          <cell r="AN77">
            <v>0</v>
          </cell>
          <cell r="AO77">
            <v>0</v>
          </cell>
          <cell r="AP77" t="str">
            <v>G32 - Voz</v>
          </cell>
          <cell r="AQ77">
            <v>10970</v>
          </cell>
          <cell r="AR77">
            <v>12312</v>
          </cell>
          <cell r="AS77" t="str">
            <v>G32 - Voz</v>
          </cell>
          <cell r="AT77">
            <v>10820</v>
          </cell>
          <cell r="AU77">
            <v>12168</v>
          </cell>
        </row>
        <row r="78">
          <cell r="A78" t="str">
            <v>GSA489</v>
          </cell>
          <cell r="B78" t="str">
            <v>SmartPhone Samsung F946 512GB (Galaxy Z Fold5 512GB Dualsim) - 5G</v>
          </cell>
          <cell r="C78" t="str">
            <v>Samsung Galaxy Z Fold5 512GB</v>
          </cell>
          <cell r="D78" t="str">
            <v>Smartphone</v>
          </cell>
          <cell r="E78" t="str">
            <v>Smart Premium</v>
          </cell>
          <cell r="F78" t="str">
            <v>Samsung</v>
          </cell>
          <cell r="G78" t="str">
            <v>5G</v>
          </cell>
          <cell r="H78" t="str">
            <v>Nano Sim</v>
          </cell>
          <cell r="I78" t="str">
            <v>SMS + Dados</v>
          </cell>
          <cell r="J78" t="str">
            <v>Portfólio Vigente</v>
          </cell>
          <cell r="K78">
            <v>1.0839294820325449</v>
          </cell>
          <cell r="L78">
            <v>0.65035768921952697</v>
          </cell>
          <cell r="M78">
            <v>0.433571792813018</v>
          </cell>
          <cell r="N78">
            <v>10697.879425044272</v>
          </cell>
          <cell r="O78">
            <v>10697.879425044272</v>
          </cell>
          <cell r="P78">
            <v>12021.205520341351</v>
          </cell>
          <cell r="Q78">
            <v>8519.3278571428564</v>
          </cell>
          <cell r="R78" t="str">
            <v>subiu</v>
          </cell>
          <cell r="S78">
            <v>2178.5515679014152</v>
          </cell>
          <cell r="T78">
            <v>0.25571871448460021</v>
          </cell>
          <cell r="U78">
            <v>11230</v>
          </cell>
          <cell r="V78">
            <v>12600</v>
          </cell>
          <cell r="W78" t="str">
            <v>ok</v>
          </cell>
          <cell r="X78" t="str">
            <v>ok</v>
          </cell>
          <cell r="Z78">
            <v>0</v>
          </cell>
          <cell r="AA78">
            <v>0</v>
          </cell>
          <cell r="AB78">
            <v>11210</v>
          </cell>
          <cell r="AC78">
            <v>12600</v>
          </cell>
          <cell r="AD78">
            <v>4.6469076272438015E-2</v>
          </cell>
          <cell r="AE78">
            <v>4.6899995071595812E-2</v>
          </cell>
          <cell r="AF78">
            <v>11230</v>
          </cell>
          <cell r="AG78">
            <v>12600</v>
          </cell>
          <cell r="AH78">
            <v>11210</v>
          </cell>
          <cell r="AI78">
            <v>12600</v>
          </cell>
          <cell r="AJ78">
            <v>4.6469076272438015E-2</v>
          </cell>
          <cell r="AK78">
            <v>4.6899995071595812E-2</v>
          </cell>
          <cell r="AL78">
            <v>520.91834501403014</v>
          </cell>
          <cell r="AM78">
            <v>590.9399379021072</v>
          </cell>
          <cell r="AN78">
            <v>0</v>
          </cell>
          <cell r="AO78">
            <v>0</v>
          </cell>
          <cell r="AP78" t="str">
            <v>G33 - Voz</v>
          </cell>
          <cell r="AQ78">
            <v>11230</v>
          </cell>
          <cell r="AR78">
            <v>12600</v>
          </cell>
          <cell r="AS78" t="str">
            <v>G33 - Voz</v>
          </cell>
          <cell r="AT78">
            <v>11210</v>
          </cell>
          <cell r="AU78">
            <v>12600</v>
          </cell>
        </row>
        <row r="79">
          <cell r="A79" t="str">
            <v>GAP214</v>
          </cell>
          <cell r="B79" t="str">
            <v>SmartPhone Apple Iphone 15 Pro Max 1TB - 5G</v>
          </cell>
          <cell r="C79" t="str">
            <v>iPhone 15 Pro Max 256GB</v>
          </cell>
          <cell r="D79" t="str">
            <v>Smartphone</v>
          </cell>
          <cell r="E79" t="str">
            <v>Smart Premium</v>
          </cell>
          <cell r="F79" t="str">
            <v>Apple</v>
          </cell>
          <cell r="G79" t="str">
            <v>5G</v>
          </cell>
          <cell r="H79" t="str">
            <v>Nano Sim</v>
          </cell>
          <cell r="I79" t="str">
            <v>SMS + Dados</v>
          </cell>
          <cell r="J79" t="str">
            <v>Portfólio Vigente</v>
          </cell>
          <cell r="K79">
            <v>7.0303888976341096</v>
          </cell>
          <cell r="L79">
            <v>4.2182333385804656</v>
          </cell>
          <cell r="M79">
            <v>2.812155559053644</v>
          </cell>
          <cell r="N79">
            <v>11110.597871971726</v>
          </cell>
          <cell r="O79">
            <v>11110.597871971726</v>
          </cell>
          <cell r="P79">
            <v>12484.977177828556</v>
          </cell>
          <cell r="Q79">
            <v>7964.49125</v>
          </cell>
          <cell r="R79" t="str">
            <v>subiu</v>
          </cell>
          <cell r="S79">
            <v>3146.1066219717259</v>
          </cell>
          <cell r="T79">
            <v>0.39501664616327198</v>
          </cell>
          <cell r="U79">
            <v>12280</v>
          </cell>
          <cell r="V79">
            <v>13800</v>
          </cell>
          <cell r="Z79">
            <v>0</v>
          </cell>
          <cell r="AA79">
            <v>0</v>
          </cell>
          <cell r="AB79">
            <v>12110</v>
          </cell>
          <cell r="AC79">
            <v>13608</v>
          </cell>
          <cell r="AD79">
            <v>8.8600284104565441E-2</v>
          </cell>
          <cell r="AE79">
            <v>8.8748485991558379E-2</v>
          </cell>
          <cell r="AF79">
            <v>12280</v>
          </cell>
          <cell r="AG79">
            <v>13800</v>
          </cell>
          <cell r="AH79">
            <v>12110</v>
          </cell>
          <cell r="AI79">
            <v>13608</v>
          </cell>
          <cell r="AJ79">
            <v>8.8600284104565441E-2</v>
          </cell>
          <cell r="AK79">
            <v>8.8748485991558379E-2</v>
          </cell>
          <cell r="AL79">
            <v>1072.9494405062876</v>
          </cell>
          <cell r="AM79">
            <v>1207.6893973731264</v>
          </cell>
          <cell r="AN79">
            <v>0</v>
          </cell>
          <cell r="AO79">
            <v>0</v>
          </cell>
          <cell r="AP79" t="str">
            <v>G32 - Voz</v>
          </cell>
          <cell r="AQ79">
            <v>12280</v>
          </cell>
          <cell r="AR79">
            <v>13800</v>
          </cell>
          <cell r="AS79" t="str">
            <v>G33 - Voz</v>
          </cell>
          <cell r="AT79">
            <v>12110</v>
          </cell>
          <cell r="AU79">
            <v>13608</v>
          </cell>
        </row>
        <row r="80">
          <cell r="A80" t="str">
            <v>GSA490</v>
          </cell>
          <cell r="B80" t="str">
            <v>SmartPhone Samsung F946 512GB (Galaxy Z Fold5 1TB Dualsim) - 5G</v>
          </cell>
          <cell r="C80" t="str">
            <v>Samsung Galaxy Z Fold5 1TB</v>
          </cell>
          <cell r="D80" t="str">
            <v>Smartphone</v>
          </cell>
          <cell r="E80" t="str">
            <v>Smart Premium</v>
          </cell>
          <cell r="F80" t="str">
            <v>Samsung</v>
          </cell>
          <cell r="G80" t="str">
            <v>5G</v>
          </cell>
          <cell r="H80" t="str">
            <v>Nano Sim</v>
          </cell>
          <cell r="I80" t="str">
            <v>SMS + Dados</v>
          </cell>
          <cell r="J80" t="str">
            <v>Portfólio Vigente</v>
          </cell>
          <cell r="K80">
            <v>1.3990605793660507</v>
          </cell>
          <cell r="L80">
            <v>0.83943634761963037</v>
          </cell>
          <cell r="M80">
            <v>0.55962423174642029</v>
          </cell>
          <cell r="N80">
            <v>12136.582223176465</v>
          </cell>
          <cell r="O80">
            <v>12136.582223176465</v>
          </cell>
          <cell r="P80">
            <v>13637.875640827937</v>
          </cell>
          <cell r="Q80">
            <v>9548.4700000000012</v>
          </cell>
          <cell r="R80" t="str">
            <v>subiu</v>
          </cell>
          <cell r="S80">
            <v>2588.1122231764639</v>
          </cell>
          <cell r="T80">
            <v>0.27104994027068879</v>
          </cell>
          <cell r="U80">
            <v>12720</v>
          </cell>
          <cell r="V80">
            <v>14280</v>
          </cell>
          <cell r="Z80">
            <v>0</v>
          </cell>
          <cell r="AA80">
            <v>0</v>
          </cell>
          <cell r="AB80">
            <v>12710</v>
          </cell>
          <cell r="AC80">
            <v>14280</v>
          </cell>
          <cell r="AD80">
            <v>4.601112294671883E-2</v>
          </cell>
          <cell r="AE80">
            <v>4.5984020949320747E-2</v>
          </cell>
          <cell r="AF80">
            <v>12720</v>
          </cell>
          <cell r="AG80">
            <v>14280</v>
          </cell>
          <cell r="AH80">
            <v>12710</v>
          </cell>
          <cell r="AI80">
            <v>14280</v>
          </cell>
          <cell r="AJ80">
            <v>4.601112294671883E-2</v>
          </cell>
          <cell r="AK80">
            <v>4.5984020949320747E-2</v>
          </cell>
          <cell r="AL80">
            <v>584.80137265279632</v>
          </cell>
          <cell r="AM80">
            <v>656.65181915630023</v>
          </cell>
          <cell r="AN80">
            <v>0</v>
          </cell>
          <cell r="AO80">
            <v>0</v>
          </cell>
          <cell r="AP80" t="str">
            <v>G33 - Voz</v>
          </cell>
          <cell r="AQ80">
            <v>12720</v>
          </cell>
          <cell r="AR80">
            <v>14280</v>
          </cell>
          <cell r="AS80" t="str">
            <v>G33 - Voz</v>
          </cell>
          <cell r="AT80">
            <v>12710</v>
          </cell>
          <cell r="AU80">
            <v>14280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1"/>
      <sheetName val="Média de preços x Gama"/>
      <sheetName val="Planilha3"/>
      <sheetName val="LISTA FINAL"/>
      <sheetName val="Rebate Junho"/>
      <sheetName val="Preço Modelo"/>
      <sheetName val="Planilha2"/>
      <sheetName val="Rebate Apple_Iphone 8-8+"/>
      <sheetName val="Rebate Apple"/>
      <sheetName val="Planilha5"/>
      <sheetName val="Apoio"/>
      <sheetName val="Venda Especial Ache"/>
    </sheetNames>
    <sheetDataSet>
      <sheetData sheetId="0"/>
      <sheetData sheetId="1"/>
      <sheetData sheetId="2"/>
      <sheetData sheetId="3">
        <row r="3">
          <cell r="A3" t="str">
            <v>FML007</v>
          </cell>
          <cell r="B3" t="str">
            <v>FWT Multilaser P9091 (Vita Dualsim) - 3G</v>
          </cell>
          <cell r="C3" t="str">
            <v>Vita Dualsim</v>
          </cell>
          <cell r="D3" t="str">
            <v>FWT</v>
          </cell>
          <cell r="E3" t="str">
            <v>FWT</v>
          </cell>
          <cell r="F3" t="str">
            <v>Multilaser</v>
          </cell>
          <cell r="G3" t="str">
            <v>3G</v>
          </cell>
          <cell r="H3" t="str">
            <v>Micro Sim</v>
          </cell>
          <cell r="I3" t="str">
            <v>-</v>
          </cell>
          <cell r="J3" t="str">
            <v>Portfólio Vigente</v>
          </cell>
          <cell r="K3">
            <v>0</v>
          </cell>
          <cell r="L3">
            <v>0</v>
          </cell>
          <cell r="M3">
            <v>0</v>
          </cell>
          <cell r="N3">
            <v>217.94348486831245</v>
          </cell>
          <cell r="O3">
            <v>217.94348486831245</v>
          </cell>
          <cell r="P3">
            <v>244.60018861982877</v>
          </cell>
          <cell r="Q3">
            <v>250</v>
          </cell>
          <cell r="R3">
            <v>288</v>
          </cell>
        </row>
        <row r="4">
          <cell r="A4" t="str">
            <v>GZT054</v>
          </cell>
          <cell r="B4" t="str">
            <v>PEN Modem ZTE MF79U (LTE Wifi) - 4G</v>
          </cell>
          <cell r="C4" t="str">
            <v>PEN Modem ZTE MF79U (LTE Wifi)</v>
          </cell>
          <cell r="D4" t="str">
            <v>Modem</v>
          </cell>
          <cell r="E4" t="str">
            <v>Pen Modem</v>
          </cell>
          <cell r="F4" t="str">
            <v>ZTE</v>
          </cell>
          <cell r="G4" t="str">
            <v>4G</v>
          </cell>
          <cell r="H4" t="str">
            <v>Sim Card</v>
          </cell>
          <cell r="I4" t="str">
            <v>Dados</v>
          </cell>
          <cell r="J4" t="str">
            <v>Portfólio Vigente</v>
          </cell>
          <cell r="K4">
            <v>0</v>
          </cell>
          <cell r="L4">
            <v>0</v>
          </cell>
          <cell r="M4">
            <v>0</v>
          </cell>
          <cell r="N4">
            <v>225.24015246444046</v>
          </cell>
          <cell r="O4">
            <v>225.24015246444046</v>
          </cell>
          <cell r="P4">
            <v>252.78931283883219</v>
          </cell>
          <cell r="Q4">
            <v>250</v>
          </cell>
          <cell r="R4">
            <v>288</v>
          </cell>
        </row>
        <row r="5">
          <cell r="A5" t="str">
            <v>GML041</v>
          </cell>
          <cell r="B5" t="str">
            <v>Tablet Multilaser NB355VI (M7 Wifi)</v>
          </cell>
          <cell r="C5" t="str">
            <v>Tablet Multilaser NB355VI</v>
          </cell>
          <cell r="D5" t="str">
            <v>Tablet</v>
          </cell>
          <cell r="E5" t="str">
            <v>Tablet</v>
          </cell>
          <cell r="F5" t="str">
            <v>Multilaser</v>
          </cell>
          <cell r="G5" t="str">
            <v>-</v>
          </cell>
          <cell r="H5" t="str">
            <v>-</v>
          </cell>
          <cell r="I5" t="str">
            <v>-</v>
          </cell>
          <cell r="J5" t="str">
            <v>Portfólio Vigente</v>
          </cell>
          <cell r="K5">
            <v>0</v>
          </cell>
          <cell r="L5">
            <v>0</v>
          </cell>
          <cell r="M5">
            <v>0</v>
          </cell>
          <cell r="N5">
            <v>412.25830399828982</v>
          </cell>
          <cell r="O5">
            <v>412.25830399828982</v>
          </cell>
          <cell r="P5">
            <v>462.681685479159</v>
          </cell>
          <cell r="Q5">
            <v>450</v>
          </cell>
          <cell r="R5">
            <v>504</v>
          </cell>
        </row>
        <row r="6">
          <cell r="A6" t="str">
            <v>GWN004</v>
          </cell>
          <cell r="B6" t="str">
            <v>Vivo Box Internet Blucastle BC-4GMCPGa LTE - 4G</v>
          </cell>
          <cell r="C6" t="str">
            <v>Vivo Box Internet Blucastle BC-4GMCPGa LTE</v>
          </cell>
          <cell r="D6" t="str">
            <v>Modem</v>
          </cell>
          <cell r="E6" t="str">
            <v>Blackbox</v>
          </cell>
          <cell r="F6" t="str">
            <v>WNC</v>
          </cell>
          <cell r="G6" t="str">
            <v>4G</v>
          </cell>
          <cell r="H6" t="str">
            <v>Micro Sim</v>
          </cell>
          <cell r="I6" t="str">
            <v>Dados</v>
          </cell>
          <cell r="J6" t="str">
            <v>Portfólio Vigente</v>
          </cell>
          <cell r="K6">
            <v>0</v>
          </cell>
          <cell r="L6">
            <v>0</v>
          </cell>
          <cell r="M6">
            <v>0</v>
          </cell>
          <cell r="N6">
            <v>512.99461325573361</v>
          </cell>
          <cell r="O6">
            <v>512.99461325573361</v>
          </cell>
          <cell r="P6">
            <v>575.73906941575353</v>
          </cell>
          <cell r="Q6">
            <v>560</v>
          </cell>
          <cell r="R6">
            <v>624</v>
          </cell>
        </row>
        <row r="7">
          <cell r="A7" t="str">
            <v>GTL007</v>
          </cell>
          <cell r="B7" t="str">
            <v>SmartPhone Semp TCL 5033E (L5 Dualsim) - 4G</v>
          </cell>
          <cell r="C7" t="str">
            <v>L5 Dualsim</v>
          </cell>
          <cell r="D7" t="str">
            <v>Smartphone</v>
          </cell>
          <cell r="E7" t="str">
            <v>Smart Entry</v>
          </cell>
          <cell r="F7" t="str">
            <v>SEMP TCL</v>
          </cell>
          <cell r="G7" t="str">
            <v>4G</v>
          </cell>
          <cell r="H7" t="str">
            <v>Micro Sim</v>
          </cell>
          <cell r="I7" t="str">
            <v>SMS + Dados</v>
          </cell>
          <cell r="J7" t="str">
            <v>Portfólio Vigente</v>
          </cell>
          <cell r="K7">
            <v>67.100370563101023</v>
          </cell>
          <cell r="L7">
            <v>40.260222337860611</v>
          </cell>
          <cell r="M7">
            <v>26.840148225240412</v>
          </cell>
          <cell r="N7">
            <v>614.08729991841165</v>
          </cell>
          <cell r="O7">
            <v>614.08729991841165</v>
          </cell>
          <cell r="P7">
            <v>689.19641933707464</v>
          </cell>
          <cell r="Q7">
            <v>630</v>
          </cell>
          <cell r="R7">
            <v>720</v>
          </cell>
        </row>
        <row r="8">
          <cell r="A8" t="str">
            <v>GMO441</v>
          </cell>
          <cell r="B8" t="str">
            <v>SmartPhone Motorola XT2345 (Moto E13 Dualsim) - 4G</v>
          </cell>
          <cell r="C8" t="str">
            <v>Moto E13 Dualsim</v>
          </cell>
          <cell r="D8" t="str">
            <v>Smartphone</v>
          </cell>
          <cell r="E8" t="str">
            <v>Smart Mid</v>
          </cell>
          <cell r="F8" t="str">
            <v>Motorola</v>
          </cell>
          <cell r="G8" t="str">
            <v>4G</v>
          </cell>
          <cell r="H8" t="str">
            <v>Nano Sim</v>
          </cell>
          <cell r="I8" t="str">
            <v>SMS + Dados</v>
          </cell>
          <cell r="J8" t="str">
            <v>Portfólio Vigente</v>
          </cell>
          <cell r="K8">
            <v>1201.6663385666907</v>
          </cell>
          <cell r="L8">
            <v>720.99980314001436</v>
          </cell>
          <cell r="M8">
            <v>480.66653542667632</v>
          </cell>
          <cell r="N8">
            <v>626.69683017981959</v>
          </cell>
          <cell r="O8">
            <v>626.69683017981959</v>
          </cell>
          <cell r="P8">
            <v>703.34822333438819</v>
          </cell>
          <cell r="Q8">
            <v>670</v>
          </cell>
          <cell r="R8">
            <v>768</v>
          </cell>
        </row>
        <row r="9">
          <cell r="A9" t="str">
            <v>GSA426</v>
          </cell>
          <cell r="B9" t="str">
            <v>SmartPhone Samsung A032 (Galaxy A03 Core Dualsim) - 4G</v>
          </cell>
          <cell r="C9" t="str">
            <v>Galaxy A03 Core Dualsim</v>
          </cell>
          <cell r="D9" t="str">
            <v>Smartphone</v>
          </cell>
          <cell r="E9" t="str">
            <v>Smart Entry</v>
          </cell>
          <cell r="F9" t="str">
            <v>Samsung</v>
          </cell>
          <cell r="G9" t="str">
            <v>4G</v>
          </cell>
          <cell r="H9" t="str">
            <v>Nano Sim</v>
          </cell>
          <cell r="I9" t="str">
            <v>SMS + Dados</v>
          </cell>
          <cell r="J9" t="str">
            <v>Fora de portfolio</v>
          </cell>
          <cell r="K9">
            <v>345.39555474556977</v>
          </cell>
          <cell r="L9">
            <v>207.23733284734186</v>
          </cell>
          <cell r="M9">
            <v>138.15822189822791</v>
          </cell>
          <cell r="N9">
            <v>661.22527307070868</v>
          </cell>
          <cell r="O9">
            <v>661.22527307070868</v>
          </cell>
          <cell r="P9">
            <v>742.09984579726449</v>
          </cell>
          <cell r="Q9">
            <v>710</v>
          </cell>
          <cell r="R9">
            <v>792</v>
          </cell>
        </row>
        <row r="10">
          <cell r="A10" t="str">
            <v>GMO442</v>
          </cell>
          <cell r="B10" t="str">
            <v>SmartPhone Motorola XT2239 (Moto E22 128GB Dualsim) - 4G</v>
          </cell>
          <cell r="C10" t="str">
            <v>Moto E22 128GB Dualsim</v>
          </cell>
          <cell r="D10" t="str">
            <v>Smartphone</v>
          </cell>
          <cell r="E10" t="str">
            <v>Smart Mid</v>
          </cell>
          <cell r="F10" t="str">
            <v>Motorola</v>
          </cell>
          <cell r="G10" t="str">
            <v>4G</v>
          </cell>
          <cell r="H10" t="str">
            <v>Nano Sim</v>
          </cell>
          <cell r="I10" t="str">
            <v>SMS + Dados</v>
          </cell>
          <cell r="J10" t="str">
            <v>Portfólio Vigente</v>
          </cell>
          <cell r="K10">
            <v>1078.0217625983048</v>
          </cell>
          <cell r="L10">
            <v>646.8130575589829</v>
          </cell>
          <cell r="M10">
            <v>431.20870503932196</v>
          </cell>
          <cell r="N10">
            <v>706.56273366641994</v>
          </cell>
          <cell r="O10">
            <v>706.56273366641994</v>
          </cell>
          <cell r="P10">
            <v>792.98253871169447</v>
          </cell>
          <cell r="Q10">
            <v>760</v>
          </cell>
          <cell r="R10">
            <v>864</v>
          </cell>
        </row>
        <row r="11">
          <cell r="A11" t="str">
            <v>GWN003</v>
          </cell>
          <cell r="B11" t="str">
            <v>Vivo Box Internet Plus Blucastle BC-MG818H - 4G</v>
          </cell>
          <cell r="C11" t="str">
            <v>Vivo Box Internet Plus Blucastle BC-MG818H</v>
          </cell>
          <cell r="D11" t="str">
            <v>Modem</v>
          </cell>
          <cell r="E11" t="str">
            <v>Blackbox</v>
          </cell>
          <cell r="F11" t="str">
            <v>WNC</v>
          </cell>
          <cell r="G11" t="str">
            <v>4G</v>
          </cell>
          <cell r="H11" t="str">
            <v>Micro Sim</v>
          </cell>
          <cell r="I11" t="str">
            <v>Dados</v>
          </cell>
          <cell r="J11" t="str">
            <v>Portfólio Vigente</v>
          </cell>
          <cell r="K11">
            <v>0</v>
          </cell>
          <cell r="L11">
            <v>0</v>
          </cell>
          <cell r="M11">
            <v>0</v>
          </cell>
          <cell r="N11">
            <v>738.41636358342464</v>
          </cell>
          <cell r="O11">
            <v>738.41636358342464</v>
          </cell>
          <cell r="P11">
            <v>828.73219138258457</v>
          </cell>
          <cell r="Q11">
            <v>790</v>
          </cell>
          <cell r="R11">
            <v>888</v>
          </cell>
        </row>
        <row r="12">
          <cell r="A12" t="str">
            <v>GSA461</v>
          </cell>
          <cell r="B12" t="str">
            <v>SmartPhone Samsung A042M (Galaxy A04e Dualsim) - 4G</v>
          </cell>
          <cell r="C12" t="str">
            <v>Galaxy A04e</v>
          </cell>
          <cell r="D12" t="str">
            <v>Smartphone</v>
          </cell>
          <cell r="E12" t="str">
            <v>Smart Mid</v>
          </cell>
          <cell r="F12" t="str">
            <v>Samsung</v>
          </cell>
          <cell r="G12" t="str">
            <v>4G</v>
          </cell>
          <cell r="H12" t="str">
            <v>Nano Sim</v>
          </cell>
          <cell r="I12" t="str">
            <v>SMS + Dados</v>
          </cell>
          <cell r="J12" t="str">
            <v>Portfólio Vigente</v>
          </cell>
          <cell r="K12">
            <v>1947.1673038192091</v>
          </cell>
          <cell r="L12">
            <v>1168.3003822915255</v>
          </cell>
          <cell r="M12">
            <v>778.86692152768364</v>
          </cell>
          <cell r="N12">
            <v>765.28397648828525</v>
          </cell>
          <cell r="O12">
            <v>765.28397648828525</v>
          </cell>
          <cell r="P12">
            <v>858.8859864742999</v>
          </cell>
          <cell r="Q12">
            <v>820</v>
          </cell>
          <cell r="R12">
            <v>912</v>
          </cell>
        </row>
        <row r="13">
          <cell r="A13" t="str">
            <v>GPS061</v>
          </cell>
          <cell r="B13" t="str">
            <v>SmartPhone Infinix X6511E (Infinix Smart 6 Plus Dualsim) - 4G</v>
          </cell>
          <cell r="C13" t="str">
            <v>Infinix Smart 6 Plus Dualsim</v>
          </cell>
          <cell r="D13" t="str">
            <v>Smartphone</v>
          </cell>
          <cell r="E13" t="str">
            <v>Smart Entry</v>
          </cell>
          <cell r="F13" t="str">
            <v>Infinix</v>
          </cell>
          <cell r="G13" t="str">
            <v>4G</v>
          </cell>
          <cell r="H13" t="str">
            <v>Nano Sim</v>
          </cell>
          <cell r="I13" t="str">
            <v>SMS + Dados</v>
          </cell>
          <cell r="J13" t="str">
            <v>Portfólio Vigente</v>
          </cell>
          <cell r="K13">
            <v>20.324375307187431</v>
          </cell>
          <cell r="L13">
            <v>12.194625184312459</v>
          </cell>
          <cell r="M13">
            <v>8.129750122874972</v>
          </cell>
          <cell r="N13">
            <v>785.05541057600658</v>
          </cell>
          <cell r="O13">
            <v>785.05541057600658</v>
          </cell>
          <cell r="P13">
            <v>881.07566794178331</v>
          </cell>
          <cell r="Q13">
            <v>840</v>
          </cell>
          <cell r="R13">
            <v>936</v>
          </cell>
        </row>
        <row r="14">
          <cell r="A14" t="str">
            <v>GSA487</v>
          </cell>
          <cell r="B14" t="str">
            <v>SmartPhone Samsung A146 64GB (Galaxy A14 5G 64GB Dualsim) - 5G</v>
          </cell>
          <cell r="C14" t="str">
            <v>Galaxy A14 5G 64GB Dualsim</v>
          </cell>
          <cell r="D14" t="str">
            <v>Smartphone</v>
          </cell>
          <cell r="E14" t="str">
            <v>Smart Mid</v>
          </cell>
          <cell r="F14" t="str">
            <v>Samsung</v>
          </cell>
          <cell r="G14" t="str">
            <v>5G</v>
          </cell>
          <cell r="H14" t="str">
            <v>Nano Sim</v>
          </cell>
          <cell r="I14" t="str">
            <v>SMS + Dados</v>
          </cell>
          <cell r="J14" t="str">
            <v>Fora de portfolio</v>
          </cell>
          <cell r="K14">
            <v>0</v>
          </cell>
          <cell r="L14">
            <v>0</v>
          </cell>
          <cell r="M14">
            <v>0</v>
          </cell>
          <cell r="N14">
            <v>951.6797567059524</v>
          </cell>
          <cell r="O14">
            <v>951.6797567059524</v>
          </cell>
          <cell r="P14">
            <v>1068.0798654596238</v>
          </cell>
          <cell r="Q14">
            <v>1020</v>
          </cell>
          <cell r="R14">
            <v>1152</v>
          </cell>
        </row>
        <row r="15">
          <cell r="A15" t="str">
            <v>GMO438</v>
          </cell>
          <cell r="B15" t="str">
            <v>SmartPhone Motorola XT2335 (Moto G53 Dualsim) - 5G</v>
          </cell>
          <cell r="C15" t="str">
            <v>Moto G53 5G</v>
          </cell>
          <cell r="D15" t="str">
            <v>Smartphone</v>
          </cell>
          <cell r="E15" t="str">
            <v>Smart High</v>
          </cell>
          <cell r="F15" t="str">
            <v>Motorola</v>
          </cell>
          <cell r="G15" t="str">
            <v>5G</v>
          </cell>
          <cell r="H15" t="str">
            <v>Nano Sim</v>
          </cell>
          <cell r="I15" t="str">
            <v>SMS + Dados</v>
          </cell>
          <cell r="J15" t="str">
            <v>Portfólio Vigente</v>
          </cell>
          <cell r="K15">
            <v>843.72749440518226</v>
          </cell>
          <cell r="L15">
            <v>506.23649664310932</v>
          </cell>
          <cell r="M15">
            <v>337.49099776207294</v>
          </cell>
          <cell r="N15">
            <v>1018.0075090476496</v>
          </cell>
          <cell r="O15">
            <v>1018.0075090476496</v>
          </cell>
          <cell r="P15">
            <v>1142.5201761819712</v>
          </cell>
          <cell r="Q15">
            <v>1090</v>
          </cell>
          <cell r="R15">
            <v>1224</v>
          </cell>
        </row>
        <row r="16">
          <cell r="A16" t="str">
            <v>GSA485</v>
          </cell>
          <cell r="B16" t="str">
            <v>SmartPhone Samsung A145 (Galaxy A14 Dualsim) - 4G</v>
          </cell>
          <cell r="C16" t="str">
            <v>Galaxy A14 4G</v>
          </cell>
          <cell r="D16" t="str">
            <v>Smartphone</v>
          </cell>
          <cell r="E16" t="str">
            <v>Smart Mid</v>
          </cell>
          <cell r="F16" t="str">
            <v>Samsung</v>
          </cell>
          <cell r="G16" t="str">
            <v>4G</v>
          </cell>
          <cell r="H16" t="str">
            <v>Nano Sim</v>
          </cell>
          <cell r="I16" t="str">
            <v>SMS + Dados</v>
          </cell>
          <cell r="J16" t="str">
            <v>Portfólio Vigente</v>
          </cell>
          <cell r="K16">
            <v>1058.7057333961129</v>
          </cell>
          <cell r="L16">
            <v>635.22344003766773</v>
          </cell>
          <cell r="M16">
            <v>423.48229335844519</v>
          </cell>
          <cell r="N16">
            <v>1021.9824337803585</v>
          </cell>
          <cell r="O16">
            <v>1021.9824337803585</v>
          </cell>
          <cell r="P16">
            <v>1146.9812746174566</v>
          </cell>
          <cell r="Q16">
            <v>1090</v>
          </cell>
          <cell r="R16">
            <v>1224</v>
          </cell>
        </row>
        <row r="17">
          <cell r="A17" t="str">
            <v>GSA406</v>
          </cell>
          <cell r="B17" t="str">
            <v>Tablet Samsung T225 (Galaxy Tab A7 Lite 32GB) - 4G</v>
          </cell>
          <cell r="C17" t="str">
            <v>Galaxy Tab A7 Lite</v>
          </cell>
          <cell r="D17" t="str">
            <v>Tablet</v>
          </cell>
          <cell r="E17" t="str">
            <v>Tablet</v>
          </cell>
          <cell r="F17" t="str">
            <v>Samsung</v>
          </cell>
          <cell r="G17" t="str">
            <v>4G</v>
          </cell>
          <cell r="H17" t="str">
            <v>Nano Sim</v>
          </cell>
          <cell r="I17" t="str">
            <v>Dados</v>
          </cell>
          <cell r="J17" t="str">
            <v>Portfólio Vigente</v>
          </cell>
          <cell r="K17">
            <v>0</v>
          </cell>
          <cell r="L17">
            <v>0</v>
          </cell>
          <cell r="M17">
            <v>0</v>
          </cell>
          <cell r="N17">
            <v>1029.1903234768715</v>
          </cell>
          <cell r="O17">
            <v>1029.1903234768715</v>
          </cell>
          <cell r="P17">
            <v>1155.070762497231</v>
          </cell>
          <cell r="Q17">
            <v>1090</v>
          </cell>
          <cell r="R17">
            <v>1224</v>
          </cell>
        </row>
        <row r="18">
          <cell r="A18" t="str">
            <v>GMO427</v>
          </cell>
          <cell r="B18" t="str">
            <v>SmartPhone Motorola XT2233 (Moto G42 Dualsim) - 4G</v>
          </cell>
          <cell r="C18" t="str">
            <v>Moto G42 Dualsim</v>
          </cell>
          <cell r="D18" t="str">
            <v>Smartphone</v>
          </cell>
          <cell r="E18" t="str">
            <v>Smart High</v>
          </cell>
          <cell r="F18" t="str">
            <v>Motorola</v>
          </cell>
          <cell r="G18" t="str">
            <v>4G</v>
          </cell>
          <cell r="H18" t="str">
            <v>Nano Sim</v>
          </cell>
          <cell r="I18" t="str">
            <v>SMS + Dados</v>
          </cell>
          <cell r="J18" t="str">
            <v>Fora de portfolio</v>
          </cell>
          <cell r="K18">
            <v>1148.4137581586849</v>
          </cell>
          <cell r="L18">
            <v>689.0482548952109</v>
          </cell>
          <cell r="M18">
            <v>459.36550326347401</v>
          </cell>
          <cell r="N18">
            <v>1062.0791400628782</v>
          </cell>
          <cell r="O18">
            <v>1062.0791400628782</v>
          </cell>
          <cell r="P18">
            <v>1191.9822156901582</v>
          </cell>
          <cell r="Q18">
            <v>1130</v>
          </cell>
          <cell r="R18">
            <v>1272</v>
          </cell>
        </row>
        <row r="19">
          <cell r="A19" t="str">
            <v>GSA469</v>
          </cell>
          <cell r="B19" t="str">
            <v>SmartPhone Samsung A146 (Galaxy A14 5G 128GB Dualsim) - 5G</v>
          </cell>
          <cell r="C19" t="str">
            <v>Galaxy A14 55G</v>
          </cell>
          <cell r="D19" t="str">
            <v>Smartphone</v>
          </cell>
          <cell r="E19" t="str">
            <v>Smart High</v>
          </cell>
          <cell r="F19" t="str">
            <v>Samsung</v>
          </cell>
          <cell r="G19" t="str">
            <v>5G</v>
          </cell>
          <cell r="H19" t="str">
            <v>Nano Sim</v>
          </cell>
          <cell r="I19" t="str">
            <v>SMS + Dados</v>
          </cell>
          <cell r="J19" t="str">
            <v>Portfólio Vigente</v>
          </cell>
          <cell r="K19">
            <v>3538.1177302054116</v>
          </cell>
          <cell r="L19">
            <v>2122.8706381232469</v>
          </cell>
          <cell r="M19">
            <v>1415.2470920821647</v>
          </cell>
          <cell r="N19">
            <v>1197.3733892272953</v>
          </cell>
          <cell r="O19">
            <v>1197.3733892272953</v>
          </cell>
          <cell r="P19">
            <v>1343.8243268906388</v>
          </cell>
          <cell r="Q19">
            <v>1270</v>
          </cell>
          <cell r="R19">
            <v>1440</v>
          </cell>
        </row>
        <row r="20">
          <cell r="A20" t="str">
            <v>GPS059</v>
          </cell>
          <cell r="B20" t="str">
            <v>SmartPhone Infinix X689F (Infinix Hot 11 Dualsim) - 4G</v>
          </cell>
          <cell r="C20" t="str">
            <v>Infinix Hot 11 Dualsim</v>
          </cell>
          <cell r="D20" t="str">
            <v>Smartphone</v>
          </cell>
          <cell r="E20" t="str">
            <v>Smart Mid</v>
          </cell>
          <cell r="F20" t="str">
            <v>Infinix</v>
          </cell>
          <cell r="G20" t="str">
            <v>4G</v>
          </cell>
          <cell r="H20" t="str">
            <v>Nano Sim</v>
          </cell>
          <cell r="I20" t="str">
            <v>SMS + Dados</v>
          </cell>
          <cell r="J20" t="str">
            <v>Portfólio Vigente</v>
          </cell>
          <cell r="K20">
            <v>21.646237300661618</v>
          </cell>
          <cell r="L20">
            <v>12.98774238039697</v>
          </cell>
          <cell r="M20">
            <v>8.6584949202646477</v>
          </cell>
          <cell r="N20">
            <v>1245.0004165685898</v>
          </cell>
          <cell r="O20">
            <v>1245.0004165685898</v>
          </cell>
          <cell r="P20">
            <v>1397.2766238387276</v>
          </cell>
          <cell r="Q20">
            <v>1320</v>
          </cell>
          <cell r="R20">
            <v>1488</v>
          </cell>
        </row>
        <row r="21">
          <cell r="A21" t="str">
            <v>GMO453</v>
          </cell>
          <cell r="B21" t="str">
            <v>SmartPhone Motorola XT2343 (Motorola G54 Dualsim) - 5G</v>
          </cell>
          <cell r="C21" t="str">
            <v>Motorola G54 Dualsim</v>
          </cell>
          <cell r="D21" t="str">
            <v>Smartphone</v>
          </cell>
          <cell r="E21" t="str">
            <v>Smart High</v>
          </cell>
          <cell r="F21" t="str">
            <v>Motorola</v>
          </cell>
          <cell r="G21" t="str">
            <v>5G</v>
          </cell>
          <cell r="H21" t="str">
            <v>Nano Sim</v>
          </cell>
          <cell r="I21" t="str">
            <v>SMS + Dados</v>
          </cell>
          <cell r="J21" t="str">
            <v>Portfólio Vigente</v>
          </cell>
          <cell r="K21">
            <v>143.8749991159311</v>
          </cell>
          <cell r="L21">
            <v>86.324999469558662</v>
          </cell>
          <cell r="M21">
            <v>57.549999646372441</v>
          </cell>
          <cell r="N21">
            <v>1240.854553838391</v>
          </cell>
          <cell r="O21">
            <v>1240.854553838391</v>
          </cell>
          <cell r="P21">
            <v>1392.6236799509522</v>
          </cell>
          <cell r="Q21">
            <v>1360</v>
          </cell>
          <cell r="R21">
            <v>1536</v>
          </cell>
        </row>
        <row r="22">
          <cell r="A22" t="str">
            <v>GSA460</v>
          </cell>
          <cell r="B22" t="str">
            <v>SmartPhone Samsung A236 (Galaxy A23 5G Dualsim) - 5G</v>
          </cell>
          <cell r="C22" t="str">
            <v>Galaxy A23 5G</v>
          </cell>
          <cell r="D22" t="str">
            <v>Smartphone</v>
          </cell>
          <cell r="E22" t="str">
            <v>Smart High</v>
          </cell>
          <cell r="F22" t="str">
            <v>Samsung</v>
          </cell>
          <cell r="G22" t="str">
            <v>5G</v>
          </cell>
          <cell r="H22" t="str">
            <v>Nano Sim</v>
          </cell>
          <cell r="I22" t="str">
            <v>SMS + Dados</v>
          </cell>
          <cell r="J22" t="str">
            <v>Portfólio Vigente</v>
          </cell>
          <cell r="K22">
            <v>1337.9641069620848</v>
          </cell>
          <cell r="L22">
            <v>802.77846417725084</v>
          </cell>
          <cell r="M22">
            <v>535.18564278483393</v>
          </cell>
          <cell r="N22">
            <v>1432.3542588723085</v>
          </cell>
          <cell r="O22">
            <v>1432.3542588723085</v>
          </cell>
          <cell r="P22">
            <v>1607.5457456426168</v>
          </cell>
          <cell r="Q22">
            <v>1520</v>
          </cell>
          <cell r="R22">
            <v>1704</v>
          </cell>
        </row>
        <row r="23">
          <cell r="A23" t="str">
            <v>GSA434</v>
          </cell>
          <cell r="B23" t="str">
            <v>Tablet Samsung X205 (Galaxy Tab A8 10,5") - 4G</v>
          </cell>
          <cell r="C23" t="str">
            <v>Galaxy Tab A8 10,5"</v>
          </cell>
          <cell r="D23" t="str">
            <v>Tablet</v>
          </cell>
          <cell r="E23" t="str">
            <v>Tablet</v>
          </cell>
          <cell r="F23" t="str">
            <v>Samsung</v>
          </cell>
          <cell r="G23" t="str">
            <v>4G</v>
          </cell>
          <cell r="H23" t="str">
            <v>Nano Sim</v>
          </cell>
          <cell r="I23" t="str">
            <v>Dados</v>
          </cell>
          <cell r="J23" t="str">
            <v>Fora de portfolio</v>
          </cell>
          <cell r="K23">
            <v>0</v>
          </cell>
          <cell r="L23">
            <v>0</v>
          </cell>
          <cell r="M23">
            <v>0</v>
          </cell>
          <cell r="N23">
            <v>1565.6205797913346</v>
          </cell>
          <cell r="O23">
            <v>1565.6205797913346</v>
          </cell>
          <cell r="P23">
            <v>1757.1118923579472</v>
          </cell>
          <cell r="Q23">
            <v>1650</v>
          </cell>
          <cell r="R23">
            <v>1848</v>
          </cell>
        </row>
        <row r="24">
          <cell r="A24" t="str">
            <v>GMO452</v>
          </cell>
          <cell r="B24" t="str">
            <v>SmartPhone Motorola XT2347 (Motorola G84 Dualsim) - 5G</v>
          </cell>
          <cell r="C24" t="str">
            <v>Motorola G84 Dualsim</v>
          </cell>
          <cell r="D24" t="str">
            <v>Smartphone</v>
          </cell>
          <cell r="E24" t="str">
            <v>Smart Premium</v>
          </cell>
          <cell r="F24" t="str">
            <v>Motorola</v>
          </cell>
          <cell r="G24" t="str">
            <v>5G</v>
          </cell>
          <cell r="H24" t="str">
            <v>Nano Sim</v>
          </cell>
          <cell r="I24" t="str">
            <v>SMS + Dados</v>
          </cell>
          <cell r="J24" t="str">
            <v>Portfólio Vigente</v>
          </cell>
          <cell r="K24">
            <v>217.66499937666109</v>
          </cell>
          <cell r="L24">
            <v>130.59899962599664</v>
          </cell>
          <cell r="M24">
            <v>87.065999750664446</v>
          </cell>
          <cell r="N24">
            <v>1609.4496962118114</v>
          </cell>
          <cell r="O24">
            <v>1609.4496962118114</v>
          </cell>
          <cell r="P24">
            <v>1806.3017552711092</v>
          </cell>
          <cell r="Q24">
            <v>1790</v>
          </cell>
          <cell r="R24">
            <v>2016</v>
          </cell>
        </row>
        <row r="25">
          <cell r="A25" t="str">
            <v>GMO431</v>
          </cell>
          <cell r="B25" t="str">
            <v>SmartPhone Motorola XT2245 (Moto Edge 30 Neo 5G Dualsim) - 5G</v>
          </cell>
          <cell r="C25" t="str">
            <v>Moto Edge 30 Neo 5G Dualsim</v>
          </cell>
          <cell r="D25" t="str">
            <v>Smartphone</v>
          </cell>
          <cell r="E25" t="str">
            <v>Smart Premium</v>
          </cell>
          <cell r="F25" t="str">
            <v>Motorola</v>
          </cell>
          <cell r="G25" t="str">
            <v>5G</v>
          </cell>
          <cell r="H25" t="str">
            <v>Nano Sim</v>
          </cell>
          <cell r="I25" t="str">
            <v>SMS + Dados</v>
          </cell>
          <cell r="J25" t="str">
            <v>Portfólio Vigente</v>
          </cell>
          <cell r="K25">
            <v>219.43507643277403</v>
          </cell>
          <cell r="L25">
            <v>131.6610458596644</v>
          </cell>
          <cell r="M25">
            <v>87.774030573109613</v>
          </cell>
          <cell r="N25">
            <v>1816.499500575703</v>
          </cell>
          <cell r="O25">
            <v>1816.499500575703</v>
          </cell>
          <cell r="P25">
            <v>2038.6758555187366</v>
          </cell>
          <cell r="Q25">
            <v>1910</v>
          </cell>
          <cell r="R25">
            <v>2160</v>
          </cell>
        </row>
        <row r="26">
          <cell r="A26" t="str">
            <v>GSA477</v>
          </cell>
          <cell r="B26" t="str">
            <v>SmartPhone Samsung A346 (Galaxy A34 5G Dualsim) - 5G</v>
          </cell>
          <cell r="C26" t="str">
            <v>Galaxy A34 5G</v>
          </cell>
          <cell r="D26" t="str">
            <v>Smartphone</v>
          </cell>
          <cell r="E26" t="str">
            <v>Smart High</v>
          </cell>
          <cell r="F26" t="str">
            <v>Samsung</v>
          </cell>
          <cell r="G26" t="str">
            <v>5G</v>
          </cell>
          <cell r="H26" t="str">
            <v>Nano Sim</v>
          </cell>
          <cell r="I26" t="str">
            <v>SMS + Dados</v>
          </cell>
          <cell r="J26" t="str">
            <v>Portfólio Vigente</v>
          </cell>
          <cell r="K26">
            <v>2430.5953132380091</v>
          </cell>
          <cell r="L26">
            <v>1458.3571879428055</v>
          </cell>
          <cell r="M26">
            <v>972.23812529520364</v>
          </cell>
          <cell r="N26">
            <v>1845.981626975137</v>
          </cell>
          <cell r="O26">
            <v>1845.981626975137</v>
          </cell>
          <cell r="P26">
            <v>2071.7639456838201</v>
          </cell>
          <cell r="Q26">
            <v>1940</v>
          </cell>
          <cell r="R26">
            <v>2184</v>
          </cell>
        </row>
        <row r="27">
          <cell r="A27" t="str">
            <v>GSA479</v>
          </cell>
          <cell r="B27" t="str">
            <v>SmartPhone Samsung A546E (Galaxy A54 5G 256GB Dualsim) - 5G</v>
          </cell>
          <cell r="C27" t="str">
            <v>Galaxy A54 5G 256GB</v>
          </cell>
          <cell r="D27" t="str">
            <v>Smartphone</v>
          </cell>
          <cell r="E27" t="str">
            <v>Smart Premium</v>
          </cell>
          <cell r="F27" t="str">
            <v>Samsung</v>
          </cell>
          <cell r="G27" t="str">
            <v>5G</v>
          </cell>
          <cell r="H27" t="str">
            <v>Nano Sim</v>
          </cell>
          <cell r="I27" t="str">
            <v>SMS + Dados</v>
          </cell>
          <cell r="J27" t="str">
            <v>Portfólio Vigente</v>
          </cell>
          <cell r="K27">
            <v>838.3900695517674</v>
          </cell>
          <cell r="L27">
            <v>503.03404173106043</v>
          </cell>
          <cell r="M27">
            <v>335.35602782070697</v>
          </cell>
          <cell r="N27">
            <v>2083.0593627548624</v>
          </cell>
          <cell r="O27">
            <v>2083.0593627548624</v>
          </cell>
          <cell r="P27">
            <v>2337.8386986149362</v>
          </cell>
          <cell r="Q27">
            <v>2190</v>
          </cell>
          <cell r="R27">
            <v>2472</v>
          </cell>
        </row>
        <row r="28">
          <cell r="A28" t="str">
            <v>GSA493</v>
          </cell>
          <cell r="B28" t="str">
            <v>Relógio Samsung R945FZ (Galaxy Watch 6 LTE 44mm) - 4G</v>
          </cell>
          <cell r="C28" t="str">
            <v>Galaxy Watch 6 LTE 44mm</v>
          </cell>
          <cell r="D28" t="str">
            <v>Relógio</v>
          </cell>
          <cell r="E28" t="str">
            <v>Relógio</v>
          </cell>
          <cell r="F28" t="str">
            <v>Samsung</v>
          </cell>
          <cell r="G28" t="str">
            <v>4G</v>
          </cell>
          <cell r="H28" t="str">
            <v>Esim</v>
          </cell>
          <cell r="I28" t="str">
            <v>SMS + Dados</v>
          </cell>
          <cell r="J28" t="str">
            <v>Portfólio Vigente</v>
          </cell>
          <cell r="K28">
            <v>0</v>
          </cell>
          <cell r="L28">
            <v>0</v>
          </cell>
          <cell r="M28">
            <v>0</v>
          </cell>
          <cell r="N28">
            <v>2114.5319592979818</v>
          </cell>
          <cell r="O28">
            <v>2114.5319592979818</v>
          </cell>
          <cell r="P28">
            <v>2373.1607136568373</v>
          </cell>
          <cell r="Q28">
            <v>2220</v>
          </cell>
          <cell r="R28">
            <v>2496</v>
          </cell>
        </row>
        <row r="29">
          <cell r="A29" t="str">
            <v>GSA417</v>
          </cell>
          <cell r="B29" t="str">
            <v>Tablet Samsung T575 (Galaxy Tab Active 3) - 4G</v>
          </cell>
          <cell r="C29" t="str">
            <v>Galaxy Tab Active 3</v>
          </cell>
          <cell r="D29" t="str">
            <v>Tablet</v>
          </cell>
          <cell r="E29" t="str">
            <v>Tablet</v>
          </cell>
          <cell r="F29" t="str">
            <v>Samsung</v>
          </cell>
          <cell r="G29" t="str">
            <v>4G</v>
          </cell>
          <cell r="H29" t="str">
            <v>Nano Sim</v>
          </cell>
          <cell r="I29" t="str">
            <v>Dados</v>
          </cell>
          <cell r="J29" t="str">
            <v>Portfólio Vigente</v>
          </cell>
          <cell r="K29">
            <v>0</v>
          </cell>
          <cell r="L29">
            <v>0</v>
          </cell>
          <cell r="M29">
            <v>0</v>
          </cell>
          <cell r="N29">
            <v>2157.8469776967054</v>
          </cell>
          <cell r="O29">
            <v>2157.8469776967054</v>
          </cell>
          <cell r="P29">
            <v>2421.7735991340096</v>
          </cell>
          <cell r="Q29">
            <v>2270</v>
          </cell>
          <cell r="R29">
            <v>2544</v>
          </cell>
        </row>
        <row r="30">
          <cell r="A30" t="str">
            <v>GSA457</v>
          </cell>
          <cell r="B30" t="str">
            <v>Relógio Samsung R915 (Galaxy Watch 5 LTE 44mm) - 4G</v>
          </cell>
          <cell r="C30" t="str">
            <v>Galaxy Watch 5 LTE 44mm</v>
          </cell>
          <cell r="D30" t="str">
            <v>Relógio</v>
          </cell>
          <cell r="E30" t="str">
            <v>Relógio</v>
          </cell>
          <cell r="F30" t="str">
            <v>Samsung</v>
          </cell>
          <cell r="G30" t="str">
            <v>4G</v>
          </cell>
          <cell r="H30" t="str">
            <v>Esim</v>
          </cell>
          <cell r="I30" t="str">
            <v>SMS + Dados</v>
          </cell>
          <cell r="J30" t="str">
            <v>Portfólio Vigente</v>
          </cell>
          <cell r="K30">
            <v>0</v>
          </cell>
          <cell r="L30">
            <v>0</v>
          </cell>
          <cell r="M30">
            <v>0</v>
          </cell>
          <cell r="N30">
            <v>2418.1935764393929</v>
          </cell>
          <cell r="O30">
            <v>2418.1935764393929</v>
          </cell>
          <cell r="P30">
            <v>2713.9632335131696</v>
          </cell>
          <cell r="Q30">
            <v>2530</v>
          </cell>
          <cell r="R30">
            <v>2856</v>
          </cell>
        </row>
        <row r="31">
          <cell r="A31" t="str">
            <v>GTC002</v>
          </cell>
          <cell r="B31" t="str">
            <v>Roteador Askey Wifi 5G - 5G</v>
          </cell>
          <cell r="C31" t="str">
            <v>Roteador Askey Wifi 5G - 5G</v>
          </cell>
          <cell r="D31" t="str">
            <v>Modem</v>
          </cell>
          <cell r="E31" t="str">
            <v>Blackbox</v>
          </cell>
          <cell r="F31" t="str">
            <v>Askey</v>
          </cell>
          <cell r="G31" t="str">
            <v>5G</v>
          </cell>
          <cell r="H31" t="str">
            <v>Micro Sim</v>
          </cell>
          <cell r="I31" t="str">
            <v>Dados</v>
          </cell>
          <cell r="J31" t="str">
            <v>Portfólio Vigente</v>
          </cell>
          <cell r="K31">
            <v>0</v>
          </cell>
          <cell r="L31">
            <v>0</v>
          </cell>
          <cell r="M31">
            <v>0</v>
          </cell>
          <cell r="N31">
            <v>2564.0164921028227</v>
          </cell>
          <cell r="O31">
            <v>2564.0164921028227</v>
          </cell>
          <cell r="P31">
            <v>2877.6217741569521</v>
          </cell>
          <cell r="Q31">
            <v>2690</v>
          </cell>
          <cell r="R31">
            <v>3024</v>
          </cell>
        </row>
        <row r="32">
          <cell r="A32" t="str">
            <v>GMO451</v>
          </cell>
          <cell r="B32" t="str">
            <v>SmartPhone Motorola XT2307 (Motorola Edge 40 Neo 5G Dualsim) - 5G</v>
          </cell>
          <cell r="C32" t="str">
            <v>Motorola Edge 40 Neo 5G Dualsim</v>
          </cell>
          <cell r="D32" t="str">
            <v>Smartphone</v>
          </cell>
          <cell r="E32" t="str">
            <v>Smart Premium</v>
          </cell>
          <cell r="F32" t="str">
            <v>Motorola</v>
          </cell>
          <cell r="G32" t="str">
            <v>5G</v>
          </cell>
          <cell r="H32" t="str">
            <v>Nano Sim</v>
          </cell>
          <cell r="I32" t="str">
            <v>SMS + Dados</v>
          </cell>
          <cell r="J32" t="str">
            <v>Portfólio Vigente</v>
          </cell>
          <cell r="K32">
            <v>82.110000447582166</v>
          </cell>
          <cell r="L32">
            <v>49.266000268549298</v>
          </cell>
          <cell r="M32">
            <v>32.844000179032868</v>
          </cell>
          <cell r="N32">
            <v>2095.4191047916083</v>
          </cell>
          <cell r="O32">
            <v>2095.4191047916083</v>
          </cell>
          <cell r="P32">
            <v>2351.7101627484349</v>
          </cell>
          <cell r="Q32">
            <v>2700</v>
          </cell>
          <cell r="R32">
            <v>3024</v>
          </cell>
        </row>
        <row r="33">
          <cell r="A33" t="str">
            <v>GMO448</v>
          </cell>
          <cell r="B33" t="str">
            <v>SmartPhone Motorola XT2303 (Motorola Edge 40 5G Dualsim) - 5G</v>
          </cell>
          <cell r="C33" t="str">
            <v>Motorola Edge 40 5G Dualsim</v>
          </cell>
          <cell r="D33" t="str">
            <v>Smartphone</v>
          </cell>
          <cell r="E33" t="str">
            <v>Smart Premium</v>
          </cell>
          <cell r="F33" t="str">
            <v>Motorola</v>
          </cell>
          <cell r="G33" t="str">
            <v>5G</v>
          </cell>
          <cell r="H33" t="str">
            <v>Nano Sim</v>
          </cell>
          <cell r="I33" t="str">
            <v>SMS + Dados</v>
          </cell>
          <cell r="J33" t="str">
            <v>Portfólio Vigente</v>
          </cell>
          <cell r="K33">
            <v>66.01603138761125</v>
          </cell>
          <cell r="L33">
            <v>39.609618832566746</v>
          </cell>
          <cell r="M33">
            <v>26.406412555044501</v>
          </cell>
          <cell r="N33">
            <v>2548.8816154204987</v>
          </cell>
          <cell r="O33">
            <v>2548.8816154204987</v>
          </cell>
          <cell r="P33">
            <v>2860.6357481994837</v>
          </cell>
          <cell r="Q33">
            <v>2770</v>
          </cell>
          <cell r="R33">
            <v>3120</v>
          </cell>
        </row>
        <row r="34">
          <cell r="A34" t="str">
            <v>GSA481</v>
          </cell>
          <cell r="B34" t="str">
            <v>SmartPhone Samsung G990 (Galaxy S21 FE 256GB Dualsim) - 5G</v>
          </cell>
          <cell r="C34" t="str">
            <v>Galaxy S21 FE 256GB</v>
          </cell>
          <cell r="D34" t="str">
            <v>Smartphone</v>
          </cell>
          <cell r="E34" t="str">
            <v>Smart Premium</v>
          </cell>
          <cell r="F34" t="str">
            <v>Samsung</v>
          </cell>
          <cell r="G34" t="str">
            <v>5G</v>
          </cell>
          <cell r="H34" t="str">
            <v>Nano Sim</v>
          </cell>
          <cell r="I34" t="str">
            <v>SMS + Dados</v>
          </cell>
          <cell r="J34" t="str">
            <v>Portfólio Vigente</v>
          </cell>
          <cell r="K34">
            <v>0</v>
          </cell>
          <cell r="L34">
            <v>0</v>
          </cell>
          <cell r="M34">
            <v>0</v>
          </cell>
          <cell r="N34">
            <v>2738.9714768830358</v>
          </cell>
          <cell r="O34">
            <v>2738.9714768830358</v>
          </cell>
          <cell r="P34">
            <v>3073.9755321189155</v>
          </cell>
          <cell r="Q34">
            <v>2900</v>
          </cell>
          <cell r="R34">
            <v>3264</v>
          </cell>
        </row>
        <row r="35">
          <cell r="A35" t="str">
            <v>GSA495</v>
          </cell>
          <cell r="B35" t="str">
            <v>Relógio Samsung Watch6 (Galaxy Watch 6 Classic LTE 47mm) - 4G</v>
          </cell>
          <cell r="C35" t="str">
            <v>Galaxy Watch 6 Classic LTE 47mm</v>
          </cell>
          <cell r="D35" t="str">
            <v>Relógio</v>
          </cell>
          <cell r="E35" t="str">
            <v>Relógio</v>
          </cell>
          <cell r="F35" t="str">
            <v>Samsung</v>
          </cell>
          <cell r="G35" t="str">
            <v>4G</v>
          </cell>
          <cell r="H35" t="str">
            <v>Esim</v>
          </cell>
          <cell r="I35" t="str">
            <v>SMS + Dados</v>
          </cell>
          <cell r="J35" t="str">
            <v>Portfólio Vigente</v>
          </cell>
          <cell r="K35">
            <v>0</v>
          </cell>
          <cell r="L35">
            <v>0</v>
          </cell>
          <cell r="M35">
            <v>0</v>
          </cell>
          <cell r="N35">
            <v>2818.2856826135449</v>
          </cell>
          <cell r="O35">
            <v>2818.2856826135449</v>
          </cell>
          <cell r="P35">
            <v>3162.9906714961562</v>
          </cell>
          <cell r="Q35">
            <v>2950</v>
          </cell>
          <cell r="R35">
            <v>3312</v>
          </cell>
        </row>
        <row r="36">
          <cell r="A36" t="str">
            <v>GAP169</v>
          </cell>
          <cell r="B36" t="str">
            <v>SmartPhone Apple iPhone SE 64GB (3ª Geração) - 5G</v>
          </cell>
          <cell r="C36" t="str">
            <v>Apple iPhone SE 64GB (3ª Geração)</v>
          </cell>
          <cell r="D36" t="str">
            <v>Smartphone</v>
          </cell>
          <cell r="E36" t="str">
            <v>Smart Premium</v>
          </cell>
          <cell r="F36" t="str">
            <v>Apple</v>
          </cell>
          <cell r="G36" t="str">
            <v>5G</v>
          </cell>
          <cell r="H36" t="str">
            <v>Nano Sim</v>
          </cell>
          <cell r="I36" t="str">
            <v>SMS + Dados</v>
          </cell>
          <cell r="J36" t="str">
            <v>Portfólio Vigente</v>
          </cell>
          <cell r="K36">
            <v>177.1395470574499</v>
          </cell>
          <cell r="L36">
            <v>106.28372823446993</v>
          </cell>
          <cell r="M36">
            <v>70.85581882297997</v>
          </cell>
          <cell r="N36">
            <v>3395.1512311993174</v>
          </cell>
          <cell r="O36">
            <v>3395.1512311993174</v>
          </cell>
          <cell r="P36">
            <v>3810.412740926763</v>
          </cell>
          <cell r="Q36">
            <v>3560</v>
          </cell>
          <cell r="R36">
            <v>4008</v>
          </cell>
        </row>
        <row r="37">
          <cell r="A37" t="str">
            <v>GMO440</v>
          </cell>
          <cell r="B37" t="str">
            <v>SmartPhone Motorola XT2309 (ThinkPhone By Motorola) - 5G</v>
          </cell>
          <cell r="C37" t="str">
            <v>Thinkphone By Motorola</v>
          </cell>
          <cell r="D37" t="str">
            <v>Smartphone</v>
          </cell>
          <cell r="E37" t="str">
            <v>Smart Premium</v>
          </cell>
          <cell r="F37" t="str">
            <v>Motorola</v>
          </cell>
          <cell r="G37" t="str">
            <v>5G</v>
          </cell>
          <cell r="H37" t="str">
            <v>Nano Sim</v>
          </cell>
          <cell r="I37" t="str">
            <v>SMS + Dados</v>
          </cell>
          <cell r="J37" t="str">
            <v>Portfólio Vigente</v>
          </cell>
          <cell r="K37">
            <v>4.073145253139959</v>
          </cell>
          <cell r="L37">
            <v>2.4438871518839753</v>
          </cell>
          <cell r="M37">
            <v>1.6292581012559837</v>
          </cell>
          <cell r="N37">
            <v>3563.8624117598251</v>
          </cell>
          <cell r="O37">
            <v>3563.8624117598251</v>
          </cell>
          <cell r="P37">
            <v>3999.7590139401946</v>
          </cell>
          <cell r="Q37">
            <v>3740</v>
          </cell>
          <cell r="R37">
            <v>4200</v>
          </cell>
        </row>
        <row r="38">
          <cell r="A38" t="str">
            <v>GSA500</v>
          </cell>
          <cell r="B38" t="str">
            <v>SmartPhone Samsung S711 (Galaxy S23 FE 256GB Dualsim) - 5G</v>
          </cell>
          <cell r="C38" t="str">
            <v>Galaxy S23 FE 256GB Dualsim</v>
          </cell>
          <cell r="D38" t="str">
            <v>Smartphone</v>
          </cell>
          <cell r="E38" t="str">
            <v>Smart Premium</v>
          </cell>
          <cell r="F38" t="str">
            <v>Samsung</v>
          </cell>
          <cell r="G38" t="str">
            <v>5G</v>
          </cell>
          <cell r="H38" t="str">
            <v>Nano Sim</v>
          </cell>
          <cell r="I38" t="str">
            <v>SMS + Dados</v>
          </cell>
          <cell r="J38" t="str">
            <v>Portfólio Vigente</v>
          </cell>
          <cell r="K38">
            <v>0</v>
          </cell>
          <cell r="L38">
            <v>0</v>
          </cell>
          <cell r="M38">
            <v>0</v>
          </cell>
          <cell r="N38">
            <v>3666.961859755103</v>
          </cell>
          <cell r="O38">
            <v>3666.961859755103</v>
          </cell>
          <cell r="P38">
            <v>4115.4685725052632</v>
          </cell>
          <cell r="Q38">
            <v>3840</v>
          </cell>
          <cell r="R38">
            <v>4320</v>
          </cell>
        </row>
        <row r="39">
          <cell r="A39" t="str">
            <v>GAP130</v>
          </cell>
          <cell r="B39" t="str">
            <v>SmartPhone Apple Iphone 12 64GB - 5G</v>
          </cell>
          <cell r="C39" t="str">
            <v>Iphone 12 64GB</v>
          </cell>
          <cell r="D39" t="str">
            <v>Smartphone</v>
          </cell>
          <cell r="E39" t="str">
            <v>Smart Premium</v>
          </cell>
          <cell r="F39" t="str">
            <v>Apple</v>
          </cell>
          <cell r="G39" t="str">
            <v>5G</v>
          </cell>
          <cell r="H39" t="str">
            <v>Nano Sim</v>
          </cell>
          <cell r="I39" t="str">
            <v>SMS + Dados</v>
          </cell>
          <cell r="J39" t="str">
            <v>Portfólio Vigente</v>
          </cell>
          <cell r="K39">
            <v>188.56954589323124</v>
          </cell>
          <cell r="L39">
            <v>113.14172753593874</v>
          </cell>
          <cell r="M39">
            <v>75.427818357292495</v>
          </cell>
          <cell r="N39">
            <v>3793.0131631349172</v>
          </cell>
          <cell r="O39">
            <v>3793.0131631349172</v>
          </cell>
          <cell r="P39">
            <v>4256.9372316904983</v>
          </cell>
          <cell r="Q39">
            <v>3990</v>
          </cell>
          <cell r="R39">
            <v>4488</v>
          </cell>
        </row>
        <row r="40">
          <cell r="A40" t="str">
            <v>GAP167</v>
          </cell>
          <cell r="B40" t="str">
            <v>SmartPhone Apple iPhone SE 128GB (3ª Geração) - 5G</v>
          </cell>
          <cell r="C40" t="str">
            <v>iPhone SE 128GB  (3ª Geração)</v>
          </cell>
          <cell r="D40" t="str">
            <v>Smartphone</v>
          </cell>
          <cell r="E40" t="str">
            <v>Smart Premium</v>
          </cell>
          <cell r="F40" t="str">
            <v>Apple</v>
          </cell>
          <cell r="G40" t="str">
            <v>5G</v>
          </cell>
          <cell r="H40" t="str">
            <v>Nano Sim</v>
          </cell>
          <cell r="I40" t="str">
            <v>SMS + Dados</v>
          </cell>
          <cell r="J40" t="str">
            <v>Portfólio Vigente</v>
          </cell>
          <cell r="K40">
            <v>245.9946897473682</v>
          </cell>
          <cell r="L40">
            <v>147.59681384842091</v>
          </cell>
          <cell r="M40">
            <v>98.397875898947291</v>
          </cell>
          <cell r="N40">
            <v>3819.9936902156273</v>
          </cell>
          <cell r="O40">
            <v>3819.9936902156273</v>
          </cell>
          <cell r="P40">
            <v>4287.2177515096237</v>
          </cell>
          <cell r="Q40">
            <v>4000</v>
          </cell>
          <cell r="R40">
            <v>4488</v>
          </cell>
        </row>
        <row r="41">
          <cell r="A41" t="str">
            <v>GSA431</v>
          </cell>
          <cell r="B41" t="str">
            <v>SmartPhone Samsung S901 256GB (Galaxy S22 256GB Dualsim) - 5G</v>
          </cell>
          <cell r="C41" t="str">
            <v>Galaxy S22 256GB Dualsim</v>
          </cell>
          <cell r="D41" t="str">
            <v>Smartphone</v>
          </cell>
          <cell r="E41" t="str">
            <v>Smart Premium</v>
          </cell>
          <cell r="F41" t="str">
            <v>Samsung</v>
          </cell>
          <cell r="G41" t="str">
            <v>5G</v>
          </cell>
          <cell r="H41" t="str">
            <v>Nano Sim</v>
          </cell>
          <cell r="I41" t="str">
            <v>SMS + Dados</v>
          </cell>
          <cell r="J41" t="str">
            <v>Fora de portfolio</v>
          </cell>
          <cell r="K41">
            <v>0</v>
          </cell>
          <cell r="L41">
            <v>0</v>
          </cell>
          <cell r="M41">
            <v>0</v>
          </cell>
          <cell r="N41">
            <v>3911.0064916623396</v>
          </cell>
          <cell r="O41">
            <v>3911.0064916623396</v>
          </cell>
          <cell r="P41">
            <v>4389.3623437837905</v>
          </cell>
          <cell r="Q41">
            <v>4090</v>
          </cell>
          <cell r="R41">
            <v>4584</v>
          </cell>
        </row>
        <row r="42">
          <cell r="A42" t="str">
            <v>GSA483</v>
          </cell>
          <cell r="B42" t="str">
            <v>SmartPhone Samsung S911 128GB (Galaxy S23 128GB Dualsim) - 5G</v>
          </cell>
          <cell r="C42" t="str">
            <v xml:space="preserve">Galaxy S23 128GB </v>
          </cell>
          <cell r="D42" t="str">
            <v>Smartphone</v>
          </cell>
          <cell r="E42" t="str">
            <v>Smart Premium</v>
          </cell>
          <cell r="F42" t="str">
            <v>Samsung</v>
          </cell>
          <cell r="G42" t="str">
            <v>5G</v>
          </cell>
          <cell r="H42" t="str">
            <v>Nano Sim</v>
          </cell>
          <cell r="I42" t="str">
            <v>SMS + Dados</v>
          </cell>
          <cell r="J42" t="str">
            <v>Portfólio Vigente</v>
          </cell>
          <cell r="K42">
            <v>105.45812992751594</v>
          </cell>
          <cell r="L42">
            <v>63.274877956509563</v>
          </cell>
          <cell r="M42">
            <v>42.183251971006378</v>
          </cell>
          <cell r="N42">
            <v>3966.4080137172</v>
          </cell>
          <cell r="O42">
            <v>3966.4080137172</v>
          </cell>
          <cell r="P42">
            <v>4451.5400351822391</v>
          </cell>
          <cell r="Q42">
            <v>4180</v>
          </cell>
          <cell r="R42">
            <v>4704</v>
          </cell>
        </row>
        <row r="43">
          <cell r="A43" t="str">
            <v>GMO449</v>
          </cell>
          <cell r="B43" t="str">
            <v>SmartPhone Motorola XT2323 (Motorola Razr 40) - 5G</v>
          </cell>
          <cell r="C43" t="str">
            <v>Motorola Razr 40 Dualsim</v>
          </cell>
          <cell r="D43" t="str">
            <v>Smartphone</v>
          </cell>
          <cell r="E43" t="str">
            <v>Smart Premium</v>
          </cell>
          <cell r="F43" t="str">
            <v>Motorola</v>
          </cell>
          <cell r="G43" t="str">
            <v>5G</v>
          </cell>
          <cell r="H43" t="str">
            <v>Nano Sim</v>
          </cell>
          <cell r="I43" t="str">
            <v>SMS + Dados</v>
          </cell>
          <cell r="J43" t="str">
            <v>Portfólio Vigente</v>
          </cell>
          <cell r="K43">
            <v>13.36267984850565</v>
          </cell>
          <cell r="L43">
            <v>8.0176079091033898</v>
          </cell>
          <cell r="M43">
            <v>5.3450719394022599</v>
          </cell>
          <cell r="N43">
            <v>4044.4604921589603</v>
          </cell>
          <cell r="O43">
            <v>4044.4604921589603</v>
          </cell>
          <cell r="P43">
            <v>4539.1391251969535</v>
          </cell>
          <cell r="Q43">
            <v>4230</v>
          </cell>
          <cell r="R43">
            <v>4752</v>
          </cell>
        </row>
        <row r="44">
          <cell r="A44" t="str">
            <v>GAP122</v>
          </cell>
          <cell r="B44" t="str">
            <v>SmartPhone Apple Iphone 12 128GB - 5G</v>
          </cell>
          <cell r="C44" t="str">
            <v>Iphone 12 128GB</v>
          </cell>
          <cell r="D44" t="str">
            <v>Smartphone</v>
          </cell>
          <cell r="E44" t="str">
            <v>Smart Premium</v>
          </cell>
          <cell r="F44" t="str">
            <v>Apple</v>
          </cell>
          <cell r="G44" t="str">
            <v>5G</v>
          </cell>
          <cell r="H44" t="str">
            <v>Nano Sim</v>
          </cell>
          <cell r="I44" t="str">
            <v>SMS + Dados</v>
          </cell>
          <cell r="J44" t="str">
            <v>Portfólio Vigente</v>
          </cell>
          <cell r="K44">
            <v>118.47190410585605</v>
          </cell>
          <cell r="L44">
            <v>71.083142463513624</v>
          </cell>
          <cell r="M44">
            <v>47.388761642342423</v>
          </cell>
          <cell r="N44">
            <v>4034.0904951485368</v>
          </cell>
          <cell r="O44">
            <v>4034.0904951485368</v>
          </cell>
          <cell r="P44">
            <v>4527.5007721336842</v>
          </cell>
          <cell r="Q44">
            <v>4250</v>
          </cell>
          <cell r="R44">
            <v>4776</v>
          </cell>
        </row>
        <row r="45">
          <cell r="A45" t="str">
            <v>GSA446</v>
          </cell>
          <cell r="B45" t="str">
            <v>SmartPhone Samsung S901 128GB (Galaxy S22 128GB Dualsim) - 5G</v>
          </cell>
          <cell r="C45" t="str">
            <v>Galaxy S22 128GB Dualsim</v>
          </cell>
          <cell r="D45" t="str">
            <v>Smartphone</v>
          </cell>
          <cell r="E45" t="str">
            <v>Smart Premium</v>
          </cell>
          <cell r="F45" t="str">
            <v>Samsung</v>
          </cell>
          <cell r="G45" t="str">
            <v>5G</v>
          </cell>
          <cell r="H45" t="str">
            <v>Nano Sim</v>
          </cell>
          <cell r="I45" t="str">
            <v>SMS + Dados</v>
          </cell>
          <cell r="J45" t="str">
            <v>Fora de portfolio</v>
          </cell>
          <cell r="K45">
            <v>0</v>
          </cell>
          <cell r="L45">
            <v>0</v>
          </cell>
          <cell r="M45">
            <v>0</v>
          </cell>
          <cell r="N45">
            <v>4099.8226124919065</v>
          </cell>
          <cell r="O45">
            <v>4099.8226124919065</v>
          </cell>
          <cell r="P45">
            <v>4601.272595642351</v>
          </cell>
          <cell r="Q45">
            <v>4290</v>
          </cell>
          <cell r="R45">
            <v>4824</v>
          </cell>
        </row>
        <row r="46">
          <cell r="A46" t="str">
            <v>GAP158</v>
          </cell>
          <cell r="B46" t="str">
            <v>Tablet Apple Ipad 9ª Geração 64GB - 4G</v>
          </cell>
          <cell r="C46" t="str">
            <v>Ipad 9ª Geração 64GB</v>
          </cell>
          <cell r="D46" t="str">
            <v>Tablet</v>
          </cell>
          <cell r="E46" t="str">
            <v>Tablet</v>
          </cell>
          <cell r="F46" t="str">
            <v>Apple</v>
          </cell>
          <cell r="G46" t="str">
            <v>4G</v>
          </cell>
          <cell r="H46" t="str">
            <v>Nano Sim</v>
          </cell>
          <cell r="I46" t="str">
            <v>Dados</v>
          </cell>
          <cell r="J46" t="str">
            <v>Fora de portfolio</v>
          </cell>
          <cell r="K46">
            <v>0</v>
          </cell>
          <cell r="L46">
            <v>0</v>
          </cell>
          <cell r="M46">
            <v>0</v>
          </cell>
          <cell r="N46">
            <v>4155.425020222724</v>
          </cell>
          <cell r="O46">
            <v>4155.425020222724</v>
          </cell>
          <cell r="P46">
            <v>4663.675743077074</v>
          </cell>
          <cell r="Q46">
            <v>4340</v>
          </cell>
          <cell r="R46">
            <v>4872</v>
          </cell>
        </row>
        <row r="47">
          <cell r="A47" t="str">
            <v>GAP147</v>
          </cell>
          <cell r="B47" t="str">
            <v>SmartPhone Apple Iphone 13 128GB - 5G</v>
          </cell>
          <cell r="C47" t="str">
            <v>Iphone 13 128GB</v>
          </cell>
          <cell r="D47" t="str">
            <v>Smartphone</v>
          </cell>
          <cell r="E47" t="str">
            <v>Smart Premium</v>
          </cell>
          <cell r="F47" t="str">
            <v>Apple</v>
          </cell>
          <cell r="G47" t="str">
            <v>5G</v>
          </cell>
          <cell r="H47" t="str">
            <v>Nano Sim</v>
          </cell>
          <cell r="I47" t="str">
            <v>SMS + Dados</v>
          </cell>
          <cell r="J47" t="str">
            <v>Portfólio Vigente</v>
          </cell>
          <cell r="K47">
            <v>690.14601797304533</v>
          </cell>
          <cell r="L47">
            <v>414.08761078382719</v>
          </cell>
          <cell r="M47">
            <v>276.05840718921814</v>
          </cell>
          <cell r="N47">
            <v>4543.5002034905438</v>
          </cell>
          <cell r="O47">
            <v>4543.5002034905438</v>
          </cell>
          <cell r="P47">
            <v>5099.2164663216281</v>
          </cell>
          <cell r="Q47">
            <v>4760</v>
          </cell>
          <cell r="R47">
            <v>5352</v>
          </cell>
        </row>
        <row r="48">
          <cell r="A48" t="str">
            <v>GSA484</v>
          </cell>
          <cell r="B48" t="str">
            <v>SmartPhone Samsung S911 256GB (Galaxy S23 256GB Dualsim) - 5G</v>
          </cell>
          <cell r="C48" t="str">
            <v>Galaxy S23 256GB</v>
          </cell>
          <cell r="D48" t="str">
            <v>Smartphone</v>
          </cell>
          <cell r="E48" t="str">
            <v>Smart Premium</v>
          </cell>
          <cell r="F48" t="str">
            <v>Samsung</v>
          </cell>
          <cell r="G48" t="str">
            <v>5G</v>
          </cell>
          <cell r="H48" t="str">
            <v>Nano Sim</v>
          </cell>
          <cell r="I48" t="str">
            <v>SMS + Dados</v>
          </cell>
          <cell r="J48" t="str">
            <v>Portfólio Vigente</v>
          </cell>
          <cell r="K48">
            <v>0</v>
          </cell>
          <cell r="L48">
            <v>0</v>
          </cell>
          <cell r="M48">
            <v>0</v>
          </cell>
          <cell r="N48">
            <v>4765.9602173059011</v>
          </cell>
          <cell r="O48">
            <v>4765.9602173059011</v>
          </cell>
          <cell r="P48">
            <v>5348.8856012924871</v>
          </cell>
          <cell r="Q48">
            <v>4990</v>
          </cell>
          <cell r="R48">
            <v>5616</v>
          </cell>
        </row>
        <row r="49">
          <cell r="A49" t="str">
            <v>GAP175</v>
          </cell>
          <cell r="B49" t="str">
            <v>SmartPhone Apple Iphone 14 128GB - 5G</v>
          </cell>
          <cell r="C49" t="str">
            <v>Iphone 14 128GB</v>
          </cell>
          <cell r="D49" t="str">
            <v>Smartphone</v>
          </cell>
          <cell r="E49" t="str">
            <v>Smart Premium</v>
          </cell>
          <cell r="F49" t="str">
            <v>Apple</v>
          </cell>
          <cell r="G49" t="str">
            <v>5G</v>
          </cell>
          <cell r="H49" t="str">
            <v>Nano Sim</v>
          </cell>
          <cell r="I49" t="str">
            <v>SMS + Dados</v>
          </cell>
          <cell r="J49" t="str">
            <v>Portfólio Vigente</v>
          </cell>
          <cell r="K49">
            <v>413.07140084588889</v>
          </cell>
          <cell r="L49">
            <v>247.84284050753331</v>
          </cell>
          <cell r="M49">
            <v>165.22856033835558</v>
          </cell>
          <cell r="N49">
            <v>4847.0939929223496</v>
          </cell>
          <cell r="O49">
            <v>4847.0939929223496</v>
          </cell>
          <cell r="P49">
            <v>5439.9428624499524</v>
          </cell>
          <cell r="Q49">
            <v>5080</v>
          </cell>
          <cell r="R49">
            <v>5712</v>
          </cell>
        </row>
        <row r="50">
          <cell r="A50" t="str">
            <v>GAP189</v>
          </cell>
          <cell r="B50" t="str">
            <v>Relógio Apple LTE S8 45mm - 4G</v>
          </cell>
          <cell r="C50" t="str">
            <v>Relógio Apple LTE S8 45mm</v>
          </cell>
          <cell r="D50" t="str">
            <v>Relógio</v>
          </cell>
          <cell r="E50" t="str">
            <v>Relógio</v>
          </cell>
          <cell r="F50" t="str">
            <v>Apple</v>
          </cell>
          <cell r="G50" t="str">
            <v>4G</v>
          </cell>
          <cell r="H50" t="str">
            <v>Esim</v>
          </cell>
          <cell r="I50" t="str">
            <v>Dados</v>
          </cell>
          <cell r="J50" t="str">
            <v>Portfólio Vigente</v>
          </cell>
          <cell r="K50">
            <v>0</v>
          </cell>
          <cell r="L50">
            <v>0</v>
          </cell>
          <cell r="M50">
            <v>0</v>
          </cell>
          <cell r="N50">
            <v>4959.4778462199447</v>
          </cell>
          <cell r="O50">
            <v>4959.4778462199447</v>
          </cell>
          <cell r="P50">
            <v>5566.0724034684636</v>
          </cell>
          <cell r="Q50">
            <v>5180</v>
          </cell>
          <cell r="R50">
            <v>5808</v>
          </cell>
        </row>
        <row r="51">
          <cell r="A51" t="str">
            <v>GAP148</v>
          </cell>
          <cell r="B51" t="str">
            <v>SmartPhone Apple Iphone 13 256GB - 5G</v>
          </cell>
          <cell r="C51" t="str">
            <v>Iphone 13 256GB</v>
          </cell>
          <cell r="D51" t="str">
            <v>Smartphone</v>
          </cell>
          <cell r="E51" t="str">
            <v>Smart Premium</v>
          </cell>
          <cell r="F51" t="str">
            <v>Apple</v>
          </cell>
          <cell r="G51" t="str">
            <v>5G</v>
          </cell>
          <cell r="H51" t="str">
            <v>Nano Sim</v>
          </cell>
          <cell r="I51" t="str">
            <v>SMS + Dados</v>
          </cell>
          <cell r="J51" t="str">
            <v>Portfólio Vigente</v>
          </cell>
          <cell r="K51">
            <v>97.129842152629834</v>
          </cell>
          <cell r="L51">
            <v>58.277905291577895</v>
          </cell>
          <cell r="M51">
            <v>38.851936861051939</v>
          </cell>
          <cell r="N51">
            <v>5094.627726871332</v>
          </cell>
          <cell r="O51">
            <v>5094.627726871332</v>
          </cell>
          <cell r="P51">
            <v>5717.7524884191616</v>
          </cell>
          <cell r="Q51">
            <v>5330</v>
          </cell>
          <cell r="R51">
            <v>6000</v>
          </cell>
        </row>
        <row r="52">
          <cell r="A52" t="str">
            <v>GSA468</v>
          </cell>
          <cell r="B52" t="str">
            <v>SmartPhone Samsung S916 256GB (Galaxy S23+ 256GB Dualsim) - 5G</v>
          </cell>
          <cell r="C52" t="str">
            <v>Galaxy S23+ 256GB</v>
          </cell>
          <cell r="D52" t="str">
            <v>Smartphone</v>
          </cell>
          <cell r="E52" t="str">
            <v>Smart Premium</v>
          </cell>
          <cell r="F52" t="str">
            <v>Samsung</v>
          </cell>
          <cell r="G52" t="str">
            <v>5G</v>
          </cell>
          <cell r="H52" t="str">
            <v>Nano Sim</v>
          </cell>
          <cell r="I52" t="str">
            <v>SMS + Dados</v>
          </cell>
          <cell r="J52" t="str">
            <v>Portfólio Vigente</v>
          </cell>
          <cell r="K52">
            <v>56.603764383762623</v>
          </cell>
          <cell r="L52">
            <v>33.962258630257573</v>
          </cell>
          <cell r="M52">
            <v>22.641505753505051</v>
          </cell>
          <cell r="N52">
            <v>5098.6278863168482</v>
          </cell>
          <cell r="O52">
            <v>5098.6278863168482</v>
          </cell>
          <cell r="P52">
            <v>5722.2419080293594</v>
          </cell>
          <cell r="Q52">
            <v>5350</v>
          </cell>
          <cell r="R52">
            <v>6000</v>
          </cell>
        </row>
        <row r="53">
          <cell r="A53" t="str">
            <v>GMO447</v>
          </cell>
          <cell r="B53" t="str">
            <v>SmartPhone Motorola XT2321 (Motorola Razr 40 Ultra) - 5G</v>
          </cell>
          <cell r="C53" t="str">
            <v>Motorola Razr 40 Ultra Dualsim</v>
          </cell>
          <cell r="D53" t="str">
            <v>Smartphone</v>
          </cell>
          <cell r="E53" t="str">
            <v>Smart Premium</v>
          </cell>
          <cell r="F53" t="str">
            <v>Motorola</v>
          </cell>
          <cell r="G53" t="str">
            <v>5G</v>
          </cell>
          <cell r="H53" t="str">
            <v>Nano Sim</v>
          </cell>
          <cell r="I53" t="str">
            <v>SMS + Dados</v>
          </cell>
          <cell r="J53" t="str">
            <v>Portfólio Vigente</v>
          </cell>
          <cell r="K53">
            <v>19.292710723355409</v>
          </cell>
          <cell r="L53">
            <v>11.575626434013245</v>
          </cell>
          <cell r="M53">
            <v>7.7170842893421643</v>
          </cell>
          <cell r="N53">
            <v>5122.5906046098589</v>
          </cell>
          <cell r="O53">
            <v>5122.5906046098589</v>
          </cell>
          <cell r="P53">
            <v>5749.1355103678543</v>
          </cell>
          <cell r="Q53">
            <v>5380</v>
          </cell>
          <cell r="R53">
            <v>6048</v>
          </cell>
        </row>
        <row r="54">
          <cell r="A54" t="str">
            <v>GAP161</v>
          </cell>
          <cell r="B54" t="str">
            <v>Tablet Apple Ipad 9ª Geração 256GB - 4G</v>
          </cell>
          <cell r="C54" t="str">
            <v>Ipad 9ª Geração 256GB</v>
          </cell>
          <cell r="D54" t="str">
            <v>Tablet</v>
          </cell>
          <cell r="E54" t="str">
            <v>Tablet</v>
          </cell>
          <cell r="F54" t="str">
            <v>Apple</v>
          </cell>
          <cell r="G54" t="str">
            <v>4G</v>
          </cell>
          <cell r="H54" t="str">
            <v>Nano Sim</v>
          </cell>
          <cell r="I54" t="str">
            <v>Dados</v>
          </cell>
          <cell r="J54" t="str">
            <v>Fora de portfolio</v>
          </cell>
          <cell r="K54">
            <v>0</v>
          </cell>
          <cell r="L54">
            <v>0</v>
          </cell>
          <cell r="M54">
            <v>0</v>
          </cell>
          <cell r="N54">
            <v>5302.5619458034926</v>
          </cell>
          <cell r="O54">
            <v>5302.5619458034926</v>
          </cell>
          <cell r="P54">
            <v>5951.1191761274667</v>
          </cell>
          <cell r="Q54">
            <v>5530</v>
          </cell>
          <cell r="R54">
            <v>6216</v>
          </cell>
        </row>
        <row r="55">
          <cell r="A55" t="str">
            <v>GAP198</v>
          </cell>
          <cell r="B55" t="str">
            <v>Tablet Apple iPad 10ª Ger 5G 64GB - 5G</v>
          </cell>
          <cell r="C55" t="str">
            <v>iPad 10ª Geração 5G 64GB</v>
          </cell>
          <cell r="D55" t="str">
            <v>Tablet</v>
          </cell>
          <cell r="E55" t="str">
            <v>Tablet</v>
          </cell>
          <cell r="F55" t="str">
            <v>Apple</v>
          </cell>
          <cell r="G55" t="str">
            <v>5G</v>
          </cell>
          <cell r="H55" t="str">
            <v>Nano Sim</v>
          </cell>
          <cell r="I55" t="str">
            <v>Dados</v>
          </cell>
          <cell r="J55" t="str">
            <v>Portfólio Vigente</v>
          </cell>
          <cell r="K55">
            <v>0</v>
          </cell>
          <cell r="L55">
            <v>0</v>
          </cell>
          <cell r="M55">
            <v>0</v>
          </cell>
          <cell r="N55">
            <v>5340.0226595953636</v>
          </cell>
          <cell r="O55">
            <v>5340.0226595953636</v>
          </cell>
          <cell r="P55">
            <v>5993.1617160311562</v>
          </cell>
          <cell r="Q55">
            <v>5580</v>
          </cell>
          <cell r="R55">
            <v>6264</v>
          </cell>
        </row>
        <row r="56">
          <cell r="A56" t="str">
            <v>GAP176</v>
          </cell>
          <cell r="B56" t="str">
            <v>SmartPhone Apple Iphone 14 256GB - 5G</v>
          </cell>
          <cell r="C56" t="str">
            <v>Iphone 14 256GB</v>
          </cell>
          <cell r="D56" t="str">
            <v>Smartphone</v>
          </cell>
          <cell r="E56" t="str">
            <v>Smart Premium</v>
          </cell>
          <cell r="F56" t="str">
            <v>Apple</v>
          </cell>
          <cell r="G56" t="str">
            <v>5G</v>
          </cell>
          <cell r="H56" t="str">
            <v>Nano Sim</v>
          </cell>
          <cell r="I56" t="str">
            <v>SMS + Dados</v>
          </cell>
          <cell r="J56" t="str">
            <v>Portfólio Vigente</v>
          </cell>
          <cell r="K56">
            <v>103.98218785421342</v>
          </cell>
          <cell r="L56">
            <v>62.389312712528053</v>
          </cell>
          <cell r="M56">
            <v>41.592875141685369</v>
          </cell>
          <cell r="N56">
            <v>5374.253403492371</v>
          </cell>
          <cell r="O56">
            <v>5374.253403492371</v>
          </cell>
          <cell r="P56">
            <v>6031.5792278868748</v>
          </cell>
          <cell r="Q56">
            <v>5660</v>
          </cell>
          <cell r="R56">
            <v>6360</v>
          </cell>
        </row>
        <row r="57">
          <cell r="A57" t="str">
            <v>GSA492</v>
          </cell>
          <cell r="B57" t="str">
            <v>SmartPhone Samsung F731 512GB (Galaxy Z Flip5 256GB Dualsim) - 5G</v>
          </cell>
          <cell r="C57" t="str">
            <v>Samsung Galaxy Z Flip5 256GB</v>
          </cell>
          <cell r="D57" t="str">
            <v>Smartphone</v>
          </cell>
          <cell r="E57" t="str">
            <v>Smart Premium</v>
          </cell>
          <cell r="F57" t="str">
            <v>Samsung</v>
          </cell>
          <cell r="G57" t="str">
            <v>5G</v>
          </cell>
          <cell r="H57" t="str">
            <v>Nano Sim</v>
          </cell>
          <cell r="I57" t="str">
            <v>SMS + Dados</v>
          </cell>
          <cell r="J57" t="str">
            <v>Portfólio Vigente</v>
          </cell>
          <cell r="K57">
            <v>0</v>
          </cell>
          <cell r="L57">
            <v>0</v>
          </cell>
          <cell r="M57">
            <v>0</v>
          </cell>
          <cell r="N57">
            <v>5409.9241303870376</v>
          </cell>
          <cell r="O57">
            <v>5409.9241303870376</v>
          </cell>
          <cell r="P57">
            <v>6071.6128472993278</v>
          </cell>
          <cell r="Q57">
            <v>5710</v>
          </cell>
          <cell r="R57">
            <v>6408</v>
          </cell>
        </row>
        <row r="58">
          <cell r="A58" t="str">
            <v>GSA491</v>
          </cell>
          <cell r="B58" t="str">
            <v>SmartPhone Samsung F731 512GB (Galaxy Z Flip5 512GB Dualsim) - 5G</v>
          </cell>
          <cell r="C58" t="str">
            <v>Samsung Galaxy Z Flip5 512GB</v>
          </cell>
          <cell r="D58" t="str">
            <v>Smartphone</v>
          </cell>
          <cell r="E58" t="str">
            <v>Smart Premium</v>
          </cell>
          <cell r="F58" t="str">
            <v>Samsung</v>
          </cell>
          <cell r="G58" t="str">
            <v>5G</v>
          </cell>
          <cell r="H58" t="str">
            <v>Nano Sim</v>
          </cell>
          <cell r="I58" t="str">
            <v>SMS + Dados</v>
          </cell>
          <cell r="J58" t="str">
            <v>Portfólio Vigente</v>
          </cell>
          <cell r="K58">
            <v>56.220787566155202</v>
          </cell>
          <cell r="L58">
            <v>33.73247253969312</v>
          </cell>
          <cell r="M58">
            <v>22.488315026462082</v>
          </cell>
          <cell r="N58">
            <v>5596.5038264768045</v>
          </cell>
          <cell r="O58">
            <v>5596.5038264768045</v>
          </cell>
          <cell r="P58">
            <v>6281.0131369375458</v>
          </cell>
          <cell r="Q58">
            <v>5910</v>
          </cell>
          <cell r="R58">
            <v>6648</v>
          </cell>
        </row>
        <row r="59">
          <cell r="A59" t="str">
            <v>GAP202</v>
          </cell>
          <cell r="B59" t="str">
            <v>SmartPhone Apple Iphone 15 128GB - 5G</v>
          </cell>
          <cell r="C59" t="str">
            <v>iPhone 15 128GB</v>
          </cell>
          <cell r="D59" t="str">
            <v>Smartphone</v>
          </cell>
          <cell r="E59" t="str">
            <v>Smart Premium</v>
          </cell>
          <cell r="F59" t="str">
            <v>Apple</v>
          </cell>
          <cell r="G59" t="str">
            <v>5G</v>
          </cell>
          <cell r="H59" t="str">
            <v>Nano Sim</v>
          </cell>
          <cell r="I59" t="str">
            <v>SMS + Dados</v>
          </cell>
          <cell r="J59" t="str">
            <v>Portfólio Vigente</v>
          </cell>
          <cell r="K59">
            <v>0</v>
          </cell>
          <cell r="L59">
            <v>0</v>
          </cell>
          <cell r="M59">
            <v>0</v>
          </cell>
          <cell r="N59">
            <v>5852.7699077499328</v>
          </cell>
          <cell r="O59">
            <v>5852.7699077499328</v>
          </cell>
          <cell r="P59">
            <v>6568.6231650792288</v>
          </cell>
          <cell r="Q59">
            <v>6500</v>
          </cell>
          <cell r="R59">
            <v>7296</v>
          </cell>
        </row>
        <row r="60">
          <cell r="A60" t="str">
            <v>GSA466</v>
          </cell>
          <cell r="B60" t="str">
            <v>SmartPhone Samsung S918 256GB (Galaxy S23 Ultra 256GB Dualsim) - 5G</v>
          </cell>
          <cell r="C60" t="str">
            <v>Galaxy S23 Ultra 256GB</v>
          </cell>
          <cell r="D60" t="str">
            <v>Smartphone</v>
          </cell>
          <cell r="E60" t="str">
            <v>Smart Premium</v>
          </cell>
          <cell r="F60" t="str">
            <v>Samsung</v>
          </cell>
          <cell r="G60" t="str">
            <v>5G</v>
          </cell>
          <cell r="H60" t="str">
            <v>Nano Sim</v>
          </cell>
          <cell r="I60" t="str">
            <v>SMS + Dados</v>
          </cell>
          <cell r="J60" t="str">
            <v>Portfólio Vigente</v>
          </cell>
          <cell r="K60">
            <v>76.336077339714379</v>
          </cell>
          <cell r="L60">
            <v>45.801646403828627</v>
          </cell>
          <cell r="M60">
            <v>30.534430935885752</v>
          </cell>
          <cell r="N60">
            <v>6224.6680522874003</v>
          </cell>
          <cell r="O60">
            <v>6224.6680522874003</v>
          </cell>
          <cell r="P60">
            <v>6986.0082333054861</v>
          </cell>
          <cell r="Q60">
            <v>6560</v>
          </cell>
          <cell r="R60">
            <v>7368</v>
          </cell>
        </row>
        <row r="61">
          <cell r="A61" t="str">
            <v>GAP199</v>
          </cell>
          <cell r="B61" t="str">
            <v>Tablet Apple iPad 10ª Ger 5G 256GB - 5G</v>
          </cell>
          <cell r="C61" t="str">
            <v>iPad 10ª Geração 5G 256GB</v>
          </cell>
          <cell r="D61" t="str">
            <v>Tablet</v>
          </cell>
          <cell r="E61" t="str">
            <v>Tablet</v>
          </cell>
          <cell r="F61" t="str">
            <v>Apple</v>
          </cell>
          <cell r="G61" t="str">
            <v>5G</v>
          </cell>
          <cell r="H61" t="str">
            <v>Nano Sim</v>
          </cell>
          <cell r="I61" t="str">
            <v>Dados</v>
          </cell>
          <cell r="J61" t="str">
            <v>Portfólio Vigente</v>
          </cell>
          <cell r="K61">
            <v>0</v>
          </cell>
          <cell r="L61">
            <v>0</v>
          </cell>
          <cell r="M61">
            <v>0</v>
          </cell>
          <cell r="N61">
            <v>6640.7818745097729</v>
          </cell>
          <cell r="O61">
            <v>6640.7818745097729</v>
          </cell>
          <cell r="P61">
            <v>7453.0170060816454</v>
          </cell>
          <cell r="Q61">
            <v>6940</v>
          </cell>
          <cell r="R61">
            <v>7800</v>
          </cell>
        </row>
        <row r="62">
          <cell r="A62" t="str">
            <v>GAP178</v>
          </cell>
          <cell r="B62" t="str">
            <v>SmartPhone Apple Iphone 14 Plus 128GB - 5G</v>
          </cell>
          <cell r="C62" t="str">
            <v>Iphone 14 Plus 128GB</v>
          </cell>
          <cell r="D62" t="str">
            <v>Smartphone</v>
          </cell>
          <cell r="E62" t="str">
            <v>Smart Premium</v>
          </cell>
          <cell r="F62" t="str">
            <v>Apple</v>
          </cell>
          <cell r="G62" t="str">
            <v>5G</v>
          </cell>
          <cell r="H62" t="str">
            <v>Nano Sim</v>
          </cell>
          <cell r="I62" t="str">
            <v>SMS + Dados</v>
          </cell>
          <cell r="J62" t="str">
            <v>Fora de portfolio</v>
          </cell>
          <cell r="K62">
            <v>6.676651860121642</v>
          </cell>
          <cell r="L62">
            <v>4.0059911160729849</v>
          </cell>
          <cell r="M62">
            <v>2.6706607440486572</v>
          </cell>
          <cell r="N62">
            <v>6716.3951395375443</v>
          </cell>
          <cell r="O62">
            <v>6716.3951395375443</v>
          </cell>
          <cell r="P62">
            <v>7537.8785420854829</v>
          </cell>
          <cell r="Q62">
            <v>7020</v>
          </cell>
          <cell r="R62">
            <v>7872</v>
          </cell>
        </row>
        <row r="63">
          <cell r="A63" t="str">
            <v>GAP203</v>
          </cell>
          <cell r="B63" t="str">
            <v>SmartPhone Apple Iphone 15 256GB - 5G</v>
          </cell>
          <cell r="C63" t="str">
            <v>iPhone 15 256GB</v>
          </cell>
          <cell r="D63" t="str">
            <v>Smartphone</v>
          </cell>
          <cell r="E63" t="str">
            <v>Smart Premium</v>
          </cell>
          <cell r="F63" t="str">
            <v>Apple</v>
          </cell>
          <cell r="G63" t="str">
            <v>5G</v>
          </cell>
          <cell r="H63" t="str">
            <v>Nano Sim</v>
          </cell>
          <cell r="I63" t="str">
            <v>SMS + Dados</v>
          </cell>
          <cell r="J63" t="str">
            <v>Portfólio Vigente</v>
          </cell>
          <cell r="K63">
            <v>0</v>
          </cell>
          <cell r="L63">
            <v>0</v>
          </cell>
          <cell r="M63">
            <v>0</v>
          </cell>
          <cell r="N63">
            <v>6494.2721767829944</v>
          </cell>
          <cell r="O63">
            <v>6494.2721767829944</v>
          </cell>
          <cell r="P63">
            <v>7288.5876829465342</v>
          </cell>
          <cell r="Q63">
            <v>7210</v>
          </cell>
          <cell r="R63">
            <v>8112</v>
          </cell>
        </row>
        <row r="64">
          <cell r="A64" t="str">
            <v>GAP205</v>
          </cell>
          <cell r="B64" t="str">
            <v>SmartPhone Apple Iphone 15 Plus 128GB - 5G</v>
          </cell>
          <cell r="C64" t="str">
            <v>iPhone 15 Plus 128GB</v>
          </cell>
          <cell r="D64" t="str">
            <v>Smartphone</v>
          </cell>
          <cell r="E64" t="str">
            <v>Smart Premium</v>
          </cell>
          <cell r="F64" t="str">
            <v>Apple</v>
          </cell>
          <cell r="G64" t="str">
            <v>5G</v>
          </cell>
          <cell r="H64" t="str">
            <v>Nano Sim</v>
          </cell>
          <cell r="I64" t="str">
            <v>SMS + Dados</v>
          </cell>
          <cell r="J64" t="str">
            <v>Portfólio Vigente</v>
          </cell>
          <cell r="K64">
            <v>0</v>
          </cell>
          <cell r="L64">
            <v>0</v>
          </cell>
          <cell r="M64">
            <v>0</v>
          </cell>
          <cell r="N64">
            <v>6654.6407678540718</v>
          </cell>
          <cell r="O64">
            <v>6654.6407678540718</v>
          </cell>
          <cell r="P64">
            <v>7468.5709829675616</v>
          </cell>
          <cell r="Q64">
            <v>7390</v>
          </cell>
          <cell r="R64">
            <v>8304</v>
          </cell>
        </row>
        <row r="65">
          <cell r="A65" t="str">
            <v>GSA467</v>
          </cell>
          <cell r="B65" t="str">
            <v>SmartPhone Samsung S918 512GB (Galaxy S23 Ultra 512GB Dualsim) - 5G</v>
          </cell>
          <cell r="C65" t="str">
            <v>Galaxy S23 Ultra 512GB</v>
          </cell>
          <cell r="D65" t="str">
            <v>Smartphone</v>
          </cell>
          <cell r="E65" t="str">
            <v>Smart Premium</v>
          </cell>
          <cell r="F65" t="str">
            <v>Samsung</v>
          </cell>
          <cell r="G65" t="str">
            <v>5G</v>
          </cell>
          <cell r="H65" t="str">
            <v>Nano Sim</v>
          </cell>
          <cell r="I65" t="str">
            <v>SMS + Dados</v>
          </cell>
          <cell r="J65" t="str">
            <v>Portfólio Vigente</v>
          </cell>
          <cell r="K65">
            <v>47.71209673698467</v>
          </cell>
          <cell r="L65">
            <v>28.6272580421908</v>
          </cell>
          <cell r="M65">
            <v>19.08483869479387</v>
          </cell>
          <cell r="N65">
            <v>7215.2297477715065</v>
          </cell>
          <cell r="O65">
            <v>7215.2297477715065</v>
          </cell>
          <cell r="P65">
            <v>8097.7256939186773</v>
          </cell>
          <cell r="Q65">
            <v>7580</v>
          </cell>
          <cell r="R65">
            <v>8496</v>
          </cell>
        </row>
        <row r="66">
          <cell r="A66" t="str">
            <v>GAP181</v>
          </cell>
          <cell r="B66" t="str">
            <v>SmartPhone Apple Iphone 14 Pro 128GB - 5G</v>
          </cell>
          <cell r="C66" t="str">
            <v>Iphone 14 Pro 128GB</v>
          </cell>
          <cell r="D66" t="str">
            <v>Smartphone</v>
          </cell>
          <cell r="E66" t="str">
            <v>Smart Premium</v>
          </cell>
          <cell r="F66" t="str">
            <v>Apple</v>
          </cell>
          <cell r="G66" t="str">
            <v>5G</v>
          </cell>
          <cell r="H66" t="str">
            <v>Nano Sim</v>
          </cell>
          <cell r="I66" t="str">
            <v>SMS + Dados</v>
          </cell>
          <cell r="J66" t="str">
            <v>Fora de portfolio</v>
          </cell>
          <cell r="K66">
            <v>131.88041923940176</v>
          </cell>
          <cell r="L66">
            <v>79.128251543641056</v>
          </cell>
          <cell r="M66">
            <v>52.752167695760704</v>
          </cell>
          <cell r="N66">
            <v>7532.252991027759</v>
          </cell>
          <cell r="O66">
            <v>7532.252991027759</v>
          </cell>
          <cell r="P66">
            <v>8453.5241025942269</v>
          </cell>
          <cell r="Q66">
            <v>7870</v>
          </cell>
          <cell r="R66">
            <v>8832</v>
          </cell>
        </row>
        <row r="67">
          <cell r="A67" t="str">
            <v>GAP179</v>
          </cell>
          <cell r="B67" t="str">
            <v>SmartPhone Apple Iphone 14 Plus 256GB - 5G</v>
          </cell>
          <cell r="C67" t="str">
            <v>Iphone 14 Plus 256GB</v>
          </cell>
          <cell r="D67" t="str">
            <v>Smartphone</v>
          </cell>
          <cell r="E67" t="str">
            <v>Smart Premium</v>
          </cell>
          <cell r="F67" t="str">
            <v>Apple</v>
          </cell>
          <cell r="G67" t="str">
            <v>5G</v>
          </cell>
          <cell r="H67" t="str">
            <v>Nano Sim</v>
          </cell>
          <cell r="I67" t="str">
            <v>SMS + Dados</v>
          </cell>
          <cell r="J67" t="str">
            <v>Fora de portfolio</v>
          </cell>
          <cell r="K67">
            <v>6.8592283730395156</v>
          </cell>
          <cell r="L67">
            <v>4.115537023823709</v>
          </cell>
          <cell r="M67">
            <v>2.7436913492158066</v>
          </cell>
          <cell r="N67">
            <v>7592.2199786696656</v>
          </cell>
          <cell r="O67">
            <v>7592.2199786696656</v>
          </cell>
          <cell r="P67">
            <v>8520.8256624322548</v>
          </cell>
          <cell r="Q67">
            <v>7890</v>
          </cell>
          <cell r="R67">
            <v>8856</v>
          </cell>
        </row>
        <row r="68">
          <cell r="A68" t="str">
            <v>GAP170</v>
          </cell>
          <cell r="B68" t="str">
            <v>Tablet Apple iPad Air 5 2022 5G 256GB - 5G</v>
          </cell>
          <cell r="C68" t="str">
            <v>iPad Air 5 2022 5G 256GB</v>
          </cell>
          <cell r="D68" t="str">
            <v>Tablet</v>
          </cell>
          <cell r="E68" t="str">
            <v>Tablet</v>
          </cell>
          <cell r="F68" t="str">
            <v>Apple</v>
          </cell>
          <cell r="G68" t="str">
            <v>5G</v>
          </cell>
          <cell r="H68" t="str">
            <v>Nano Sim</v>
          </cell>
          <cell r="I68" t="str">
            <v>Dados</v>
          </cell>
          <cell r="J68" t="str">
            <v>Portfólio Vigente</v>
          </cell>
          <cell r="K68">
            <v>0</v>
          </cell>
          <cell r="L68">
            <v>0</v>
          </cell>
          <cell r="M68">
            <v>0</v>
          </cell>
          <cell r="N68">
            <v>7851.712184300869</v>
          </cell>
          <cell r="O68">
            <v>7851.712184300869</v>
          </cell>
          <cell r="P68">
            <v>8812.0564027368764</v>
          </cell>
          <cell r="Q68">
            <v>8200</v>
          </cell>
          <cell r="R68">
            <v>9192</v>
          </cell>
        </row>
        <row r="69">
          <cell r="A69" t="str">
            <v>GAP206</v>
          </cell>
          <cell r="B69" t="str">
            <v>SmartPhone Apple Iphone 15 Plus 256GB - 5G</v>
          </cell>
          <cell r="C69" t="str">
            <v>iPhone 15 Plus 256GB</v>
          </cell>
          <cell r="D69" t="str">
            <v>Smartphone</v>
          </cell>
          <cell r="E69" t="str">
            <v>Smart Premium</v>
          </cell>
          <cell r="F69" t="str">
            <v>Apple</v>
          </cell>
          <cell r="G69" t="str">
            <v>5G</v>
          </cell>
          <cell r="H69" t="str">
            <v>Nano Sim</v>
          </cell>
          <cell r="I69" t="str">
            <v>SMS + Dados</v>
          </cell>
          <cell r="J69" t="str">
            <v>Portfólio Vigente</v>
          </cell>
          <cell r="K69">
            <v>0</v>
          </cell>
          <cell r="L69">
            <v>0</v>
          </cell>
          <cell r="M69">
            <v>0</v>
          </cell>
          <cell r="N69">
            <v>7714.6863634009824</v>
          </cell>
          <cell r="O69">
            <v>7714.6863634009824</v>
          </cell>
          <cell r="P69">
            <v>8658.270930975008</v>
          </cell>
          <cell r="Q69">
            <v>8260</v>
          </cell>
          <cell r="R69">
            <v>9288</v>
          </cell>
        </row>
        <row r="70">
          <cell r="A70" t="str">
            <v>GAP208</v>
          </cell>
          <cell r="B70" t="str">
            <v>SmartPhone Apple Iphone 15 Pro 128GB - 5G</v>
          </cell>
          <cell r="C70" t="str">
            <v>iPhone 15 Pro 128GB</v>
          </cell>
          <cell r="D70" t="str">
            <v>Smartphone</v>
          </cell>
          <cell r="E70" t="str">
            <v>Smart Premium</v>
          </cell>
          <cell r="F70" t="str">
            <v>Apple</v>
          </cell>
          <cell r="G70" t="str">
            <v>5G</v>
          </cell>
          <cell r="H70" t="str">
            <v>Nano Sim</v>
          </cell>
          <cell r="I70" t="str">
            <v>SMS + Dados</v>
          </cell>
          <cell r="J70" t="str">
            <v>Portfólio Vigente</v>
          </cell>
          <cell r="K70">
            <v>0</v>
          </cell>
          <cell r="L70">
            <v>0</v>
          </cell>
          <cell r="M70">
            <v>0</v>
          </cell>
          <cell r="N70">
            <v>7456.4976755838343</v>
          </cell>
          <cell r="O70">
            <v>7456.4976755838343</v>
          </cell>
          <cell r="P70">
            <v>8368.5031419642964</v>
          </cell>
          <cell r="Q70">
            <v>8280</v>
          </cell>
          <cell r="R70">
            <v>9288</v>
          </cell>
        </row>
        <row r="71">
          <cell r="A71" t="str">
            <v>GAP204</v>
          </cell>
          <cell r="B71" t="str">
            <v>SmartPhone Apple Iphone 15 512GB - 5G</v>
          </cell>
          <cell r="C71" t="str">
            <v>iPhone 15 512GB</v>
          </cell>
          <cell r="D71" t="str">
            <v>Smartphone</v>
          </cell>
          <cell r="E71" t="str">
            <v>Smart Premium</v>
          </cell>
          <cell r="F71" t="str">
            <v>Apple</v>
          </cell>
          <cell r="G71" t="str">
            <v>5G</v>
          </cell>
          <cell r="H71" t="str">
            <v>Nano Sim</v>
          </cell>
          <cell r="I71" t="str">
            <v>SMS + Dados</v>
          </cell>
          <cell r="J71" t="str">
            <v>Portfólio Vigente</v>
          </cell>
          <cell r="K71">
            <v>0</v>
          </cell>
          <cell r="L71">
            <v>0</v>
          </cell>
          <cell r="M71">
            <v>0</v>
          </cell>
          <cell r="N71">
            <v>7697.0505621904513</v>
          </cell>
          <cell r="O71">
            <v>7697.0505621904513</v>
          </cell>
          <cell r="P71">
            <v>8638.4780919958375</v>
          </cell>
          <cell r="Q71">
            <v>8550</v>
          </cell>
          <cell r="R71">
            <v>9600</v>
          </cell>
        </row>
        <row r="72">
          <cell r="A72" t="str">
            <v>GAP177</v>
          </cell>
          <cell r="B72" t="str">
            <v>SmartPhone Apple Iphone 14 512GB - 5G</v>
          </cell>
          <cell r="C72" t="str">
            <v>Iphone 14 512GB</v>
          </cell>
          <cell r="D72" t="str">
            <v>Smartphone</v>
          </cell>
          <cell r="E72" t="str">
            <v>Smart Premium</v>
          </cell>
          <cell r="F72" t="str">
            <v>Apple</v>
          </cell>
          <cell r="G72" t="str">
            <v>5G</v>
          </cell>
          <cell r="H72" t="str">
            <v>Nano Sim</v>
          </cell>
          <cell r="I72" t="str">
            <v>SMS + Dados</v>
          </cell>
          <cell r="J72" t="str">
            <v>Fora de portfolio</v>
          </cell>
          <cell r="K72">
            <v>21.395062512223362</v>
          </cell>
          <cell r="L72">
            <v>12.837037507334017</v>
          </cell>
          <cell r="M72">
            <v>8.5580250048893447</v>
          </cell>
          <cell r="N72">
            <v>8218.5972925308379</v>
          </cell>
          <cell r="O72">
            <v>8218.5972925308379</v>
          </cell>
          <cell r="P72">
            <v>9223.8152893541119</v>
          </cell>
          <cell r="Q72">
            <v>8560</v>
          </cell>
          <cell r="R72">
            <v>9600</v>
          </cell>
        </row>
        <row r="73">
          <cell r="A73" t="str">
            <v>GAP185</v>
          </cell>
          <cell r="B73" t="str">
            <v>SmartPhone Apple Iphone 14 Pro Max 128GB - 5G</v>
          </cell>
          <cell r="C73" t="str">
            <v>Iphone 14 Pro Max 128GB</v>
          </cell>
          <cell r="D73" t="str">
            <v>Smartphone</v>
          </cell>
          <cell r="E73" t="str">
            <v>Smart Premium</v>
          </cell>
          <cell r="F73" t="str">
            <v>Apple</v>
          </cell>
          <cell r="G73" t="str">
            <v>5G</v>
          </cell>
          <cell r="H73" t="str">
            <v>Nano Sim</v>
          </cell>
          <cell r="I73" t="str">
            <v>SMS + Dados</v>
          </cell>
          <cell r="J73" t="str">
            <v>Fora de portfolio</v>
          </cell>
          <cell r="K73">
            <v>160.3320042733103</v>
          </cell>
          <cell r="L73">
            <v>96.199202563986177</v>
          </cell>
          <cell r="M73">
            <v>64.132801709324127</v>
          </cell>
          <cell r="N73">
            <v>8326.8651580758487</v>
          </cell>
          <cell r="O73">
            <v>8326.8651580758487</v>
          </cell>
          <cell r="P73">
            <v>9345.3254154759252</v>
          </cell>
          <cell r="Q73">
            <v>8690</v>
          </cell>
          <cell r="R73">
            <v>9768</v>
          </cell>
        </row>
        <row r="74">
          <cell r="A74" t="str">
            <v>GAP182</v>
          </cell>
          <cell r="B74" t="str">
            <v>SmartPhone Apple Iphone 14 Pro 256GB - 5G</v>
          </cell>
          <cell r="C74" t="str">
            <v>Iphone 14 Pro 256GB</v>
          </cell>
          <cell r="D74" t="str">
            <v>Smartphone</v>
          </cell>
          <cell r="E74" t="str">
            <v>Smart Premium</v>
          </cell>
          <cell r="F74" t="str">
            <v>Apple</v>
          </cell>
          <cell r="G74" t="str">
            <v>5G</v>
          </cell>
          <cell r="H74" t="str">
            <v>Nano Sim</v>
          </cell>
          <cell r="I74" t="str">
            <v>SMS + Dados</v>
          </cell>
          <cell r="J74" t="str">
            <v>Fora de portfolio</v>
          </cell>
          <cell r="K74">
            <v>116.73761439509695</v>
          </cell>
          <cell r="L74">
            <v>70.042568637058167</v>
          </cell>
          <cell r="M74">
            <v>46.695045758038788</v>
          </cell>
          <cell r="N74">
            <v>8352.1624881213156</v>
          </cell>
          <cell r="O74">
            <v>8352.1624881213156</v>
          </cell>
          <cell r="P74">
            <v>9373.7168661514879</v>
          </cell>
          <cell r="Q74">
            <v>8700</v>
          </cell>
          <cell r="R74">
            <v>9768</v>
          </cell>
        </row>
        <row r="75">
          <cell r="A75" t="str">
            <v>GAP209</v>
          </cell>
          <cell r="B75" t="str">
            <v>SmartPhone Apple Iphone 15 Pro 256GB - 5G</v>
          </cell>
          <cell r="C75" t="str">
            <v>iPhone 15 Pro 256GB</v>
          </cell>
          <cell r="D75" t="str">
            <v>Smartphone</v>
          </cell>
          <cell r="E75" t="str">
            <v>Smart Premium</v>
          </cell>
          <cell r="F75" t="str">
            <v>Apple</v>
          </cell>
          <cell r="G75" t="str">
            <v>5G</v>
          </cell>
          <cell r="H75" t="str">
            <v>Nano Sim</v>
          </cell>
          <cell r="I75" t="str">
            <v>SMS + Dados</v>
          </cell>
          <cell r="J75" t="str">
            <v>Portfólio Vigente</v>
          </cell>
          <cell r="K75">
            <v>0</v>
          </cell>
          <cell r="L75">
            <v>0</v>
          </cell>
          <cell r="M75">
            <v>0</v>
          </cell>
          <cell r="N75">
            <v>8097.9859922425212</v>
          </cell>
          <cell r="O75">
            <v>8097.9859922425212</v>
          </cell>
          <cell r="P75">
            <v>9088.4520009400039</v>
          </cell>
          <cell r="Q75">
            <v>8990</v>
          </cell>
          <cell r="R75">
            <v>10104</v>
          </cell>
        </row>
        <row r="76">
          <cell r="A76" t="str">
            <v>GAP207</v>
          </cell>
          <cell r="B76" t="str">
            <v>SmartPhone Apple Iphone 15 Plus 512GB - 5G</v>
          </cell>
          <cell r="C76" t="str">
            <v>iPhone 15 Plus 512GB</v>
          </cell>
          <cell r="D76" t="str">
            <v>Smartphone</v>
          </cell>
          <cell r="E76" t="str">
            <v>Smart Premium</v>
          </cell>
          <cell r="F76" t="str">
            <v>Apple</v>
          </cell>
          <cell r="G76" t="str">
            <v>5G</v>
          </cell>
          <cell r="H76" t="str">
            <v>Nano Sim</v>
          </cell>
          <cell r="I76" t="str">
            <v>SMS + Dados</v>
          </cell>
          <cell r="J76" t="str">
            <v>Portfólio Vigente</v>
          </cell>
          <cell r="K76">
            <v>0</v>
          </cell>
          <cell r="L76">
            <v>0</v>
          </cell>
          <cell r="M76">
            <v>0</v>
          </cell>
          <cell r="N76">
            <v>8498.9214222945884</v>
          </cell>
          <cell r="O76">
            <v>8498.9214222945884</v>
          </cell>
          <cell r="P76">
            <v>9538.4259098841685</v>
          </cell>
          <cell r="Q76">
            <v>9430</v>
          </cell>
          <cell r="R76">
            <v>10584</v>
          </cell>
        </row>
        <row r="77">
          <cell r="A77" t="str">
            <v>GAP180</v>
          </cell>
          <cell r="B77" t="str">
            <v>SmartPhone Apple Iphone 14 Plus 512GB - 5G</v>
          </cell>
          <cell r="C77" t="str">
            <v>Iphone 14 Plus 512GB</v>
          </cell>
          <cell r="D77" t="str">
            <v>Smartphone</v>
          </cell>
          <cell r="E77" t="str">
            <v>Smart Premium</v>
          </cell>
          <cell r="F77" t="str">
            <v>Apple</v>
          </cell>
          <cell r="G77" t="str">
            <v>5G</v>
          </cell>
          <cell r="H77" t="str">
            <v>Nano Sim</v>
          </cell>
          <cell r="I77" t="str">
            <v>SMS + Dados</v>
          </cell>
          <cell r="J77" t="str">
            <v>Fora de portfolio</v>
          </cell>
          <cell r="K77">
            <v>0.37790464441059152</v>
          </cell>
          <cell r="L77">
            <v>0.22674278664635489</v>
          </cell>
          <cell r="M77">
            <v>0.15116185776423663</v>
          </cell>
          <cell r="N77">
            <v>9127.5805307150767</v>
          </cell>
          <cell r="O77">
            <v>9127.5805307150767</v>
          </cell>
          <cell r="P77">
            <v>10243.976418036027</v>
          </cell>
          <cell r="Q77">
            <v>9500</v>
          </cell>
          <cell r="R77">
            <v>10680</v>
          </cell>
        </row>
        <row r="78">
          <cell r="A78" t="str">
            <v>GAP186</v>
          </cell>
          <cell r="B78" t="str">
            <v>SmartPhone Apple Iphone 14 Pro Max 256GB - 5G</v>
          </cell>
          <cell r="C78" t="str">
            <v>Iphone 14 Pro Max 256GB</v>
          </cell>
          <cell r="D78" t="str">
            <v>Smartphone</v>
          </cell>
          <cell r="E78" t="str">
            <v>Smart Premium</v>
          </cell>
          <cell r="F78" t="str">
            <v>Apple</v>
          </cell>
          <cell r="G78" t="str">
            <v>5G</v>
          </cell>
          <cell r="H78" t="str">
            <v>Nano Sim</v>
          </cell>
          <cell r="I78" t="str">
            <v>SMS + Dados</v>
          </cell>
          <cell r="J78" t="str">
            <v>Fora de portfolio</v>
          </cell>
          <cell r="K78">
            <v>286.004331074655</v>
          </cell>
          <cell r="L78">
            <v>171.60259864479301</v>
          </cell>
          <cell r="M78">
            <v>114.40173242986201</v>
          </cell>
          <cell r="N78">
            <v>9167.3947785932287</v>
          </cell>
          <cell r="O78">
            <v>9167.3947785932287</v>
          </cell>
          <cell r="P78">
            <v>10288.660353170117</v>
          </cell>
          <cell r="Q78">
            <v>9540</v>
          </cell>
          <cell r="R78">
            <v>10728</v>
          </cell>
        </row>
        <row r="79">
          <cell r="A79" t="str">
            <v>GAP212</v>
          </cell>
          <cell r="B79" t="str">
            <v>SmartPhone Apple Iphone 15 Pro Max 256GB - 5G</v>
          </cell>
          <cell r="C79" t="str">
            <v>iPhone 15 Pro Max 256GB</v>
          </cell>
          <cell r="D79" t="str">
            <v>Smartphone</v>
          </cell>
          <cell r="E79" t="str">
            <v>Smart Premium</v>
          </cell>
          <cell r="F79" t="str">
            <v>Apple</v>
          </cell>
          <cell r="G79" t="str">
            <v>5G</v>
          </cell>
          <cell r="H79" t="str">
            <v>Nano Sim</v>
          </cell>
          <cell r="I79" t="str">
            <v>SMS + Dados</v>
          </cell>
          <cell r="J79" t="str">
            <v>Portfólio Vigente</v>
          </cell>
          <cell r="K79">
            <v>0</v>
          </cell>
          <cell r="L79">
            <v>0</v>
          </cell>
          <cell r="M79">
            <v>0</v>
          </cell>
          <cell r="N79">
            <v>8819.658604436745</v>
          </cell>
          <cell r="O79">
            <v>8819.658604436745</v>
          </cell>
          <cell r="P79">
            <v>9898.3925099262251</v>
          </cell>
          <cell r="Q79">
            <v>9790</v>
          </cell>
          <cell r="R79">
            <v>10992</v>
          </cell>
        </row>
        <row r="80">
          <cell r="A80" t="str">
            <v>GAP210</v>
          </cell>
          <cell r="B80" t="str">
            <v>SmartPhone Apple Iphone 15 Pro 512GB - 5G</v>
          </cell>
          <cell r="C80" t="str">
            <v>iPhone 15 Pro 512GB</v>
          </cell>
          <cell r="D80" t="str">
            <v>Smartphone</v>
          </cell>
          <cell r="E80" t="str">
            <v>Smart Premium</v>
          </cell>
          <cell r="F80" t="str">
            <v>Apple</v>
          </cell>
          <cell r="G80" t="str">
            <v>5G</v>
          </cell>
          <cell r="H80" t="str">
            <v>Nano Sim</v>
          </cell>
          <cell r="I80" t="str">
            <v>SMS + Dados</v>
          </cell>
          <cell r="J80" t="str">
            <v>Portfólio Vigente</v>
          </cell>
          <cell r="K80">
            <v>0</v>
          </cell>
          <cell r="L80">
            <v>0</v>
          </cell>
          <cell r="M80">
            <v>0</v>
          </cell>
          <cell r="N80">
            <v>9300.7783300243518</v>
          </cell>
          <cell r="O80">
            <v>9300.7783300243518</v>
          </cell>
          <cell r="P80">
            <v>10438.358068880905</v>
          </cell>
          <cell r="Q80">
            <v>10320</v>
          </cell>
          <cell r="R80">
            <v>11592</v>
          </cell>
        </row>
        <row r="81">
          <cell r="A81" t="str">
            <v>GAP183</v>
          </cell>
          <cell r="B81" t="str">
            <v>SmartPhone Apple Iphone 14 Pro 512GB - 5G</v>
          </cell>
          <cell r="C81" t="str">
            <v>Iphone 14 Pro 512GB</v>
          </cell>
          <cell r="D81" t="str">
            <v>Smartphone</v>
          </cell>
          <cell r="E81" t="str">
            <v>Smart Premium</v>
          </cell>
          <cell r="F81" t="str">
            <v>Apple</v>
          </cell>
          <cell r="G81" t="str">
            <v>5G</v>
          </cell>
          <cell r="H81" t="str">
            <v>Nano Sim</v>
          </cell>
          <cell r="I81" t="str">
            <v>SMS + Dados</v>
          </cell>
          <cell r="J81" t="str">
            <v>Fora de portfolio</v>
          </cell>
          <cell r="K81">
            <v>16.912808038294326</v>
          </cell>
          <cell r="L81">
            <v>10.147684822976595</v>
          </cell>
          <cell r="M81">
            <v>6.7651232153177308</v>
          </cell>
          <cell r="N81">
            <v>9940.5480424511479</v>
          </cell>
          <cell r="O81">
            <v>9940.5480424511479</v>
          </cell>
          <cell r="P81">
            <v>11156.378120856316</v>
          </cell>
          <cell r="Q81">
            <v>10370</v>
          </cell>
          <cell r="R81">
            <v>11640</v>
          </cell>
        </row>
        <row r="82">
          <cell r="A82" t="str">
            <v>GAP213</v>
          </cell>
          <cell r="B82" t="str">
            <v>SmartPhone Apple Iphone 15 Pro Max 512GB - 5G</v>
          </cell>
          <cell r="C82" t="str">
            <v>iPhone 15 Pro Max 256GB</v>
          </cell>
          <cell r="D82" t="str">
            <v>Smartphone</v>
          </cell>
          <cell r="E82" t="str">
            <v>Smart Premium</v>
          </cell>
          <cell r="F82" t="str">
            <v>Apple</v>
          </cell>
          <cell r="G82" t="str">
            <v>5G</v>
          </cell>
          <cell r="H82" t="str">
            <v>Nano Sim</v>
          </cell>
          <cell r="I82" t="str">
            <v>SMS + Dados</v>
          </cell>
          <cell r="J82" t="str">
            <v>Portfólio Vigente</v>
          </cell>
          <cell r="K82">
            <v>0</v>
          </cell>
          <cell r="L82">
            <v>0</v>
          </cell>
          <cell r="M82">
            <v>0</v>
          </cell>
          <cell r="N82">
            <v>10022.450942218575</v>
          </cell>
          <cell r="O82">
            <v>10022.450942218575</v>
          </cell>
          <cell r="P82">
            <v>11248.298577867125</v>
          </cell>
          <cell r="Q82">
            <v>11120</v>
          </cell>
          <cell r="R82">
            <v>12480</v>
          </cell>
        </row>
        <row r="83">
          <cell r="A83" t="str">
            <v>GAP187</v>
          </cell>
          <cell r="B83" t="str">
            <v>SmartPhone Apple Iphone 14 Pro Max 512GB - 5G</v>
          </cell>
          <cell r="C83" t="str">
            <v>Iphone 14 Pro Max 512GB</v>
          </cell>
          <cell r="D83" t="str">
            <v>Smartphone</v>
          </cell>
          <cell r="E83" t="str">
            <v>Smart Premium</v>
          </cell>
          <cell r="F83" t="str">
            <v>Apple</v>
          </cell>
          <cell r="G83" t="str">
            <v>5G</v>
          </cell>
          <cell r="H83" t="str">
            <v>Nano Sim</v>
          </cell>
          <cell r="I83" t="str">
            <v>SMS + Dados</v>
          </cell>
          <cell r="J83" t="str">
            <v>Fora de portfolio</v>
          </cell>
          <cell r="K83">
            <v>18.36007467354646</v>
          </cell>
          <cell r="L83">
            <v>11.016044804127876</v>
          </cell>
          <cell r="M83">
            <v>7.3440298694185842</v>
          </cell>
          <cell r="N83">
            <v>10677.062304119807</v>
          </cell>
          <cell r="O83">
            <v>10677.062304119807</v>
          </cell>
          <cell r="P83">
            <v>11982.975563923726</v>
          </cell>
          <cell r="Q83">
            <v>11150</v>
          </cell>
          <cell r="R83">
            <v>12528</v>
          </cell>
        </row>
        <row r="84">
          <cell r="A84" t="str">
            <v>GSA489</v>
          </cell>
          <cell r="B84" t="str">
            <v>SmartPhone Samsung F946 512GB (Galaxy Z Fold5 512GB Dualsim) - 5G</v>
          </cell>
          <cell r="C84" t="str">
            <v>Samsung Galaxy Z Fold5 512GB</v>
          </cell>
          <cell r="D84" t="str">
            <v>Smartphone</v>
          </cell>
          <cell r="E84" t="str">
            <v>Smart Premium</v>
          </cell>
          <cell r="F84" t="str">
            <v>Samsung</v>
          </cell>
          <cell r="G84" t="str">
            <v>5G</v>
          </cell>
          <cell r="H84" t="str">
            <v>Nano Sim</v>
          </cell>
          <cell r="I84" t="str">
            <v>SMS + Dados</v>
          </cell>
          <cell r="J84" t="str">
            <v>Portfólio Vigente</v>
          </cell>
          <cell r="K84">
            <v>4.6854375372640797</v>
          </cell>
          <cell r="L84">
            <v>2.8112625223584478</v>
          </cell>
          <cell r="M84">
            <v>1.874175014905632</v>
          </cell>
          <cell r="N84">
            <v>10653.824392952494</v>
          </cell>
          <cell r="O84">
            <v>10653.824392952494</v>
          </cell>
          <cell r="P84">
            <v>11956.895419990587</v>
          </cell>
          <cell r="Q84">
            <v>11680</v>
          </cell>
          <cell r="R84">
            <v>13104</v>
          </cell>
        </row>
        <row r="85">
          <cell r="A85" t="str">
            <v>GAP214</v>
          </cell>
          <cell r="B85" t="str">
            <v>SmartPhone Apple Iphone 15 Pro Max 1TB - 5G</v>
          </cell>
          <cell r="C85" t="str">
            <v>iPhone 15 Pro Max 256GB</v>
          </cell>
          <cell r="D85" t="str">
            <v>Smartphone</v>
          </cell>
          <cell r="E85" t="str">
            <v>Smart Premium</v>
          </cell>
          <cell r="F85" t="str">
            <v>Apple</v>
          </cell>
          <cell r="G85" t="str">
            <v>5G</v>
          </cell>
          <cell r="H85" t="str">
            <v>Nano Sim</v>
          </cell>
          <cell r="I85" t="str">
            <v>SMS + Dados</v>
          </cell>
          <cell r="J85" t="str">
            <v>Portfólio Vigente</v>
          </cell>
          <cell r="K85">
            <v>0</v>
          </cell>
          <cell r="L85">
            <v>0</v>
          </cell>
          <cell r="M85">
            <v>0</v>
          </cell>
          <cell r="N85">
            <v>11225.243280000408</v>
          </cell>
          <cell r="O85">
            <v>11225.243280000408</v>
          </cell>
          <cell r="P85">
            <v>12598.204645808028</v>
          </cell>
          <cell r="Q85">
            <v>12450</v>
          </cell>
          <cell r="R85">
            <v>13992</v>
          </cell>
        </row>
        <row r="86">
          <cell r="A86" t="str">
            <v>GSA490</v>
          </cell>
          <cell r="B86" t="str">
            <v>SmartPhone Samsung F946 512GB (Galaxy Z Fold5 1TB Dualsim) - 5G</v>
          </cell>
          <cell r="C86" t="str">
            <v>Samsung Galaxy Z Fold5 1TB</v>
          </cell>
          <cell r="D86" t="str">
            <v>Smartphone</v>
          </cell>
          <cell r="E86" t="str">
            <v>Smart Premium</v>
          </cell>
          <cell r="F86" t="str">
            <v>Samsung</v>
          </cell>
          <cell r="G86" t="str">
            <v>5G</v>
          </cell>
          <cell r="H86" t="str">
            <v>Nano Sim</v>
          </cell>
          <cell r="I86" t="str">
            <v>SMS + Dados</v>
          </cell>
          <cell r="J86" t="str">
            <v>Portfólio Vigente</v>
          </cell>
          <cell r="K86">
            <v>6.4636983131058532</v>
          </cell>
          <cell r="L86">
            <v>3.8782189878635118</v>
          </cell>
          <cell r="M86">
            <v>2.5854793252423414</v>
          </cell>
          <cell r="N86">
            <v>12153.452197621231</v>
          </cell>
          <cell r="O86">
            <v>12153.452197621231</v>
          </cell>
          <cell r="P86">
            <v>13639.942949964467</v>
          </cell>
          <cell r="Q86">
            <v>12730</v>
          </cell>
          <cell r="R86">
            <v>14280</v>
          </cell>
        </row>
        <row r="87">
          <cell r="A87" t="str">
            <v>GAP188</v>
          </cell>
          <cell r="B87" t="str">
            <v>SmartPhone Apple Iphone 14 Pro Max 1TB - 5G</v>
          </cell>
          <cell r="C87" t="str">
            <v>Iphone 14 Pro Max 1TB</v>
          </cell>
          <cell r="D87" t="str">
            <v>Smartphone</v>
          </cell>
          <cell r="E87" t="str">
            <v>Smart Premium</v>
          </cell>
          <cell r="F87" t="str">
            <v>Apple</v>
          </cell>
          <cell r="G87" t="str">
            <v>5G</v>
          </cell>
          <cell r="H87" t="str">
            <v>Nano Sim</v>
          </cell>
          <cell r="I87" t="str">
            <v>SMS + Dados</v>
          </cell>
          <cell r="J87" t="str">
            <v>Fora de portfolio</v>
          </cell>
          <cell r="K87">
            <v>21.784362342034004</v>
          </cell>
          <cell r="L87">
            <v>13.070617405220402</v>
          </cell>
          <cell r="M87">
            <v>8.7137449368136028</v>
          </cell>
          <cell r="N87">
            <v>12289.788516283392</v>
          </cell>
          <cell r="O87">
            <v>12289.788516283392</v>
          </cell>
          <cell r="P87">
            <v>13792.954586355649</v>
          </cell>
          <cell r="Q87">
            <v>12790</v>
          </cell>
          <cell r="R87">
            <v>14352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420063"/>
    <pageSetUpPr fitToPage="1"/>
  </sheetPr>
  <dimension ref="A1:U76"/>
  <sheetViews>
    <sheetView showGridLines="0" tabSelected="1"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F80" sqref="F80"/>
    </sheetView>
  </sheetViews>
  <sheetFormatPr defaultColWidth="9.140625" defaultRowHeight="15"/>
  <cols>
    <col min="1" max="1" width="1.5703125" style="4" customWidth="1"/>
    <col min="2" max="2" width="18.28515625" style="4" customWidth="1"/>
    <col min="3" max="3" width="18.5703125" style="4" customWidth="1"/>
    <col min="4" max="4" width="71" style="4" customWidth="1"/>
    <col min="5" max="5" width="17" style="4" customWidth="1"/>
    <col min="6" max="6" width="19.42578125" style="4" customWidth="1"/>
    <col min="7" max="7" width="15.28515625" style="4" customWidth="1"/>
    <col min="8" max="8" width="16.42578125" style="4" customWidth="1"/>
    <col min="9" max="9" width="15.85546875" style="4" customWidth="1"/>
    <col min="10" max="10" width="12" style="4" bestFit="1" customWidth="1"/>
    <col min="11" max="12" width="11.5703125" style="4" bestFit="1" customWidth="1"/>
    <col min="13" max="13" width="11.42578125" style="4" bestFit="1" customWidth="1"/>
    <col min="14" max="14" width="11.5703125" style="4" bestFit="1" customWidth="1"/>
    <col min="15" max="15" width="11.140625" style="4" bestFit="1" customWidth="1"/>
    <col min="16" max="16" width="11.28515625" style="4" bestFit="1" customWidth="1"/>
    <col min="17" max="18" width="10.5703125" style="4" bestFit="1" customWidth="1"/>
    <col min="19" max="19" width="10.140625" style="4" bestFit="1" customWidth="1"/>
    <col min="20" max="20" width="13.5703125" style="4" hidden="1" customWidth="1"/>
    <col min="21" max="21" width="12.42578125" style="4" hidden="1" customWidth="1"/>
    <col min="22" max="16384" width="9.140625" style="4"/>
  </cols>
  <sheetData>
    <row r="1" spans="2:21" s="1" customFormat="1">
      <c r="B1" s="5"/>
      <c r="C1" s="5"/>
      <c r="D1" s="5"/>
      <c r="E1" s="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2:21" s="1" customFormat="1" ht="30" customHeight="1">
      <c r="B2" s="57" t="s">
        <v>155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"/>
      <c r="U2" s="5"/>
    </row>
    <row r="3" spans="2:21" s="5" customFormat="1" ht="14.25" customHeight="1">
      <c r="B3" s="2" t="s">
        <v>0</v>
      </c>
      <c r="C3" s="6"/>
      <c r="E3" s="9"/>
      <c r="F3" s="6"/>
      <c r="G3" s="6"/>
      <c r="H3" s="7"/>
      <c r="I3" s="7"/>
      <c r="J3" s="6"/>
      <c r="K3" s="6"/>
      <c r="L3" s="8"/>
      <c r="M3" s="6"/>
      <c r="N3" s="6"/>
      <c r="O3" s="6"/>
      <c r="P3" s="6"/>
      <c r="Q3" s="6"/>
      <c r="S3" s="3"/>
    </row>
    <row r="4" spans="2:21" s="5" customFormat="1" ht="14.25" customHeight="1" thickBot="1">
      <c r="B4" s="2"/>
      <c r="C4" s="6"/>
      <c r="E4" s="9"/>
      <c r="F4" s="6"/>
      <c r="G4" s="6"/>
      <c r="H4" s="7"/>
      <c r="I4" s="7"/>
      <c r="J4" s="6"/>
      <c r="K4" s="6"/>
      <c r="L4" s="8"/>
      <c r="M4" s="6"/>
      <c r="N4" s="6"/>
      <c r="O4" s="6"/>
      <c r="P4" s="6"/>
      <c r="Q4" s="6"/>
      <c r="S4" s="3"/>
    </row>
    <row r="5" spans="2:21" ht="29.25" customHeight="1" thickBot="1">
      <c r="B5" s="13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>
        <v>2</v>
      </c>
      <c r="K5" s="12">
        <v>3</v>
      </c>
      <c r="L5" s="12">
        <v>4</v>
      </c>
      <c r="M5" s="12">
        <v>5</v>
      </c>
      <c r="N5" s="12">
        <v>6</v>
      </c>
      <c r="O5" s="12">
        <v>7</v>
      </c>
      <c r="P5" s="12">
        <v>8</v>
      </c>
      <c r="Q5" s="12">
        <v>9</v>
      </c>
      <c r="R5" s="12">
        <v>10</v>
      </c>
      <c r="S5" s="14">
        <v>24</v>
      </c>
      <c r="T5" s="15" t="s">
        <v>9</v>
      </c>
      <c r="U5" s="15" t="s">
        <v>9</v>
      </c>
    </row>
    <row r="6" spans="2:21">
      <c r="B6" s="58" t="s">
        <v>10</v>
      </c>
      <c r="C6" s="38" t="s">
        <v>13</v>
      </c>
      <c r="D6" s="36" t="s">
        <v>67</v>
      </c>
      <c r="E6" s="36" t="s">
        <v>148</v>
      </c>
      <c r="F6" s="36" t="s">
        <v>11</v>
      </c>
      <c r="G6" s="36" t="s">
        <v>38</v>
      </c>
      <c r="H6" s="16">
        <v>640</v>
      </c>
      <c r="I6" s="16">
        <v>720</v>
      </c>
      <c r="J6" s="16">
        <f>H6/J$5</f>
        <v>320</v>
      </c>
      <c r="K6" s="16">
        <f t="shared" ref="K6:R34" si="0">$H6/K$5</f>
        <v>213.33333333333334</v>
      </c>
      <c r="L6" s="16">
        <f t="shared" si="0"/>
        <v>160</v>
      </c>
      <c r="M6" s="16">
        <f t="shared" si="0"/>
        <v>128</v>
      </c>
      <c r="N6" s="16">
        <f t="shared" si="0"/>
        <v>106.66666666666667</v>
      </c>
      <c r="O6" s="16">
        <f t="shared" si="0"/>
        <v>91.428571428571431</v>
      </c>
      <c r="P6" s="16">
        <f t="shared" si="0"/>
        <v>80</v>
      </c>
      <c r="Q6" s="16">
        <f t="shared" si="0"/>
        <v>71.111111111111114</v>
      </c>
      <c r="R6" s="16">
        <f t="shared" si="0"/>
        <v>64</v>
      </c>
      <c r="S6" s="21">
        <f>$I6/S$5</f>
        <v>30</v>
      </c>
      <c r="T6" s="6"/>
      <c r="U6" s="9"/>
    </row>
    <row r="7" spans="2:21">
      <c r="B7" s="59"/>
      <c r="C7" s="39" t="s">
        <v>14</v>
      </c>
      <c r="D7" s="35" t="s">
        <v>68</v>
      </c>
      <c r="E7" s="35" t="s">
        <v>149</v>
      </c>
      <c r="F7" s="35" t="s">
        <v>136</v>
      </c>
      <c r="G7" s="35" t="s">
        <v>12</v>
      </c>
      <c r="H7" s="17">
        <v>670</v>
      </c>
      <c r="I7" s="17">
        <v>744</v>
      </c>
      <c r="J7" s="17">
        <f t="shared" ref="J7:J58" si="1">H7/J$5</f>
        <v>335</v>
      </c>
      <c r="K7" s="17">
        <f t="shared" si="0"/>
        <v>223.33333333333334</v>
      </c>
      <c r="L7" s="17">
        <f t="shared" si="0"/>
        <v>167.5</v>
      </c>
      <c r="M7" s="17">
        <f t="shared" si="0"/>
        <v>134</v>
      </c>
      <c r="N7" s="17">
        <f t="shared" si="0"/>
        <v>111.66666666666667</v>
      </c>
      <c r="O7" s="17">
        <f t="shared" si="0"/>
        <v>95.714285714285708</v>
      </c>
      <c r="P7" s="17">
        <f t="shared" si="0"/>
        <v>83.75</v>
      </c>
      <c r="Q7" s="17">
        <f t="shared" si="0"/>
        <v>74.444444444444443</v>
      </c>
      <c r="R7" s="17">
        <f t="shared" si="0"/>
        <v>67</v>
      </c>
      <c r="S7" s="18">
        <f t="shared" ref="S7:S58" si="2">$I7/S$5</f>
        <v>31</v>
      </c>
      <c r="T7" s="6" t="e">
        <f>IF(VLOOKUP(D7,'[1]LISTA FINAL'!$B:$AB,27,0),"VERDADEIRO","FALSO")</f>
        <v>#N/A</v>
      </c>
      <c r="U7" s="9" t="e">
        <f>IF(VLOOKUP(D7,'[1]LISTA FINAL'!$B:$AC,28,0),"VERDADEIRO","FALSO")</f>
        <v>#N/A</v>
      </c>
    </row>
    <row r="8" spans="2:21">
      <c r="B8" s="59"/>
      <c r="C8" s="40" t="s">
        <v>110</v>
      </c>
      <c r="D8" s="35" t="s">
        <v>111</v>
      </c>
      <c r="E8" s="35" t="s">
        <v>148</v>
      </c>
      <c r="F8" s="35" t="s">
        <v>11</v>
      </c>
      <c r="G8" s="35" t="s">
        <v>12</v>
      </c>
      <c r="H8" s="17">
        <v>700</v>
      </c>
      <c r="I8" s="17">
        <v>792</v>
      </c>
      <c r="J8" s="17">
        <f t="shared" si="1"/>
        <v>350</v>
      </c>
      <c r="K8" s="17">
        <f t="shared" si="0"/>
        <v>233.33333333333334</v>
      </c>
      <c r="L8" s="17">
        <f t="shared" si="0"/>
        <v>175</v>
      </c>
      <c r="M8" s="17">
        <f t="shared" si="0"/>
        <v>140</v>
      </c>
      <c r="N8" s="17">
        <f t="shared" si="0"/>
        <v>116.66666666666667</v>
      </c>
      <c r="O8" s="17">
        <f t="shared" si="0"/>
        <v>100</v>
      </c>
      <c r="P8" s="17">
        <f t="shared" si="0"/>
        <v>87.5</v>
      </c>
      <c r="Q8" s="17">
        <f t="shared" si="0"/>
        <v>77.777777777777771</v>
      </c>
      <c r="R8" s="17">
        <f t="shared" si="0"/>
        <v>70</v>
      </c>
      <c r="S8" s="18">
        <f t="shared" si="2"/>
        <v>33</v>
      </c>
      <c r="T8" s="6" t="e">
        <f>IF(VLOOKUP(D8,'[1]LISTA FINAL'!$B:$AB,27,0),"VERDADEIRO","FALSO")</f>
        <v>#N/A</v>
      </c>
      <c r="U8" s="9" t="e">
        <f>IF(VLOOKUP(D8,'[1]LISTA FINAL'!$B:$AC,28,0),"VERDADEIRO","FALSO")</f>
        <v>#N/A</v>
      </c>
    </row>
    <row r="9" spans="2:21">
      <c r="B9" s="59"/>
      <c r="C9" s="40" t="s">
        <v>114</v>
      </c>
      <c r="D9" s="35" t="s">
        <v>125</v>
      </c>
      <c r="E9" s="35" t="s">
        <v>148</v>
      </c>
      <c r="F9" s="35" t="s">
        <v>11</v>
      </c>
      <c r="G9" s="35" t="s">
        <v>12</v>
      </c>
      <c r="H9" s="17">
        <v>740</v>
      </c>
      <c r="I9" s="17">
        <v>840</v>
      </c>
      <c r="J9" s="17">
        <f t="shared" si="1"/>
        <v>370</v>
      </c>
      <c r="K9" s="17">
        <f t="shared" si="0"/>
        <v>246.66666666666666</v>
      </c>
      <c r="L9" s="17">
        <f t="shared" si="0"/>
        <v>185</v>
      </c>
      <c r="M9" s="17">
        <f t="shared" si="0"/>
        <v>148</v>
      </c>
      <c r="N9" s="17">
        <f t="shared" si="0"/>
        <v>123.33333333333333</v>
      </c>
      <c r="O9" s="17">
        <f t="shared" si="0"/>
        <v>105.71428571428571</v>
      </c>
      <c r="P9" s="17">
        <f t="shared" si="0"/>
        <v>92.5</v>
      </c>
      <c r="Q9" s="17">
        <f t="shared" si="0"/>
        <v>82.222222222222229</v>
      </c>
      <c r="R9" s="17">
        <f t="shared" si="0"/>
        <v>74</v>
      </c>
      <c r="S9" s="18">
        <f t="shared" si="2"/>
        <v>35</v>
      </c>
      <c r="T9" s="6"/>
      <c r="U9" s="9"/>
    </row>
    <row r="10" spans="2:21">
      <c r="B10" s="59"/>
      <c r="C10" s="40" t="s">
        <v>156</v>
      </c>
      <c r="D10" s="35" t="s">
        <v>161</v>
      </c>
      <c r="E10" s="35" t="s">
        <v>149</v>
      </c>
      <c r="F10" s="35" t="s">
        <v>11</v>
      </c>
      <c r="G10" s="35" t="s">
        <v>12</v>
      </c>
      <c r="H10" s="17">
        <v>780</v>
      </c>
      <c r="I10" s="17">
        <v>864</v>
      </c>
      <c r="J10" s="17">
        <f t="shared" si="1"/>
        <v>390</v>
      </c>
      <c r="K10" s="17">
        <f t="shared" si="0"/>
        <v>260</v>
      </c>
      <c r="L10" s="17">
        <f t="shared" si="0"/>
        <v>195</v>
      </c>
      <c r="M10" s="17">
        <f t="shared" si="0"/>
        <v>156</v>
      </c>
      <c r="N10" s="17">
        <f t="shared" si="0"/>
        <v>130</v>
      </c>
      <c r="O10" s="17">
        <f t="shared" si="0"/>
        <v>111.42857142857143</v>
      </c>
      <c r="P10" s="17">
        <f t="shared" si="0"/>
        <v>97.5</v>
      </c>
      <c r="Q10" s="17">
        <f t="shared" si="0"/>
        <v>86.666666666666671</v>
      </c>
      <c r="R10" s="17">
        <f t="shared" si="0"/>
        <v>78</v>
      </c>
      <c r="S10" s="18">
        <f t="shared" si="2"/>
        <v>36</v>
      </c>
      <c r="T10" s="6"/>
      <c r="U10" s="9"/>
    </row>
    <row r="11" spans="2:21">
      <c r="B11" s="59"/>
      <c r="C11" s="40" t="s">
        <v>115</v>
      </c>
      <c r="D11" s="35" t="s">
        <v>126</v>
      </c>
      <c r="E11" s="35" t="s">
        <v>149</v>
      </c>
      <c r="F11" s="35" t="s">
        <v>11</v>
      </c>
      <c r="G11" s="35" t="s">
        <v>12</v>
      </c>
      <c r="H11" s="17">
        <v>1000</v>
      </c>
      <c r="I11" s="17">
        <v>1128</v>
      </c>
      <c r="J11" s="17">
        <f t="shared" si="1"/>
        <v>500</v>
      </c>
      <c r="K11" s="17">
        <f t="shared" si="0"/>
        <v>333.33333333333331</v>
      </c>
      <c r="L11" s="17">
        <f t="shared" si="0"/>
        <v>250</v>
      </c>
      <c r="M11" s="17">
        <f t="shared" si="0"/>
        <v>200</v>
      </c>
      <c r="N11" s="17">
        <f t="shared" si="0"/>
        <v>166.66666666666666</v>
      </c>
      <c r="O11" s="17">
        <f t="shared" si="0"/>
        <v>142.85714285714286</v>
      </c>
      <c r="P11" s="17">
        <f t="shared" si="0"/>
        <v>125</v>
      </c>
      <c r="Q11" s="17">
        <f t="shared" si="0"/>
        <v>111.11111111111111</v>
      </c>
      <c r="R11" s="17">
        <f t="shared" si="0"/>
        <v>100</v>
      </c>
      <c r="S11" s="18">
        <f t="shared" si="2"/>
        <v>47</v>
      </c>
      <c r="T11" s="6"/>
      <c r="U11" s="9"/>
    </row>
    <row r="12" spans="2:21">
      <c r="B12" s="59"/>
      <c r="C12" s="40" t="s">
        <v>113</v>
      </c>
      <c r="D12" s="35" t="s">
        <v>124</v>
      </c>
      <c r="E12" s="35" t="s">
        <v>150</v>
      </c>
      <c r="F12" s="35" t="s">
        <v>11</v>
      </c>
      <c r="G12" s="35" t="s">
        <v>12</v>
      </c>
      <c r="H12" s="17">
        <v>1030</v>
      </c>
      <c r="I12" s="17">
        <v>1152</v>
      </c>
      <c r="J12" s="17">
        <f t="shared" si="1"/>
        <v>515</v>
      </c>
      <c r="K12" s="17">
        <f t="shared" si="0"/>
        <v>343.33333333333331</v>
      </c>
      <c r="L12" s="17">
        <f t="shared" si="0"/>
        <v>257.5</v>
      </c>
      <c r="M12" s="17">
        <f t="shared" si="0"/>
        <v>206</v>
      </c>
      <c r="N12" s="17">
        <f t="shared" si="0"/>
        <v>171.66666666666666</v>
      </c>
      <c r="O12" s="17">
        <f t="shared" si="0"/>
        <v>147.14285714285714</v>
      </c>
      <c r="P12" s="17">
        <f t="shared" si="0"/>
        <v>128.75</v>
      </c>
      <c r="Q12" s="17">
        <f t="shared" si="0"/>
        <v>114.44444444444444</v>
      </c>
      <c r="R12" s="17">
        <f t="shared" si="0"/>
        <v>103</v>
      </c>
      <c r="S12" s="18">
        <f t="shared" si="2"/>
        <v>48</v>
      </c>
      <c r="T12" s="6"/>
      <c r="U12" s="9"/>
    </row>
    <row r="13" spans="2:21">
      <c r="B13" s="59"/>
      <c r="C13" s="40" t="s">
        <v>157</v>
      </c>
      <c r="D13" s="35" t="s">
        <v>127</v>
      </c>
      <c r="E13" s="35" t="s">
        <v>150</v>
      </c>
      <c r="F13" s="35" t="s">
        <v>11</v>
      </c>
      <c r="G13" s="35" t="s">
        <v>12</v>
      </c>
      <c r="H13" s="17">
        <v>1160</v>
      </c>
      <c r="I13" s="17">
        <v>1296</v>
      </c>
      <c r="J13" s="17">
        <f t="shared" si="1"/>
        <v>580</v>
      </c>
      <c r="K13" s="17">
        <f t="shared" si="0"/>
        <v>386.66666666666669</v>
      </c>
      <c r="L13" s="17">
        <f t="shared" si="0"/>
        <v>290</v>
      </c>
      <c r="M13" s="17">
        <f t="shared" si="0"/>
        <v>232</v>
      </c>
      <c r="N13" s="17">
        <f t="shared" si="0"/>
        <v>193.33333333333334</v>
      </c>
      <c r="O13" s="17">
        <f t="shared" si="0"/>
        <v>165.71428571428572</v>
      </c>
      <c r="P13" s="17">
        <f t="shared" si="0"/>
        <v>145</v>
      </c>
      <c r="Q13" s="17">
        <f t="shared" si="0"/>
        <v>128.88888888888889</v>
      </c>
      <c r="R13" s="17">
        <f t="shared" si="0"/>
        <v>116</v>
      </c>
      <c r="S13" s="18">
        <f t="shared" si="2"/>
        <v>54</v>
      </c>
      <c r="T13" s="6"/>
      <c r="U13" s="9"/>
    </row>
    <row r="14" spans="2:21">
      <c r="B14" s="59"/>
      <c r="C14" s="40" t="s">
        <v>112</v>
      </c>
      <c r="D14" s="35" t="s">
        <v>123</v>
      </c>
      <c r="E14" s="35" t="s">
        <v>150</v>
      </c>
      <c r="F14" s="35" t="s">
        <v>11</v>
      </c>
      <c r="G14" s="35" t="s">
        <v>12</v>
      </c>
      <c r="H14" s="17">
        <v>1190</v>
      </c>
      <c r="I14" s="17">
        <v>1344</v>
      </c>
      <c r="J14" s="17">
        <f t="shared" si="1"/>
        <v>595</v>
      </c>
      <c r="K14" s="17">
        <f t="shared" si="0"/>
        <v>396.66666666666669</v>
      </c>
      <c r="L14" s="17">
        <f t="shared" si="0"/>
        <v>297.5</v>
      </c>
      <c r="M14" s="17">
        <f t="shared" si="0"/>
        <v>238</v>
      </c>
      <c r="N14" s="17">
        <f t="shared" si="0"/>
        <v>198.33333333333334</v>
      </c>
      <c r="O14" s="17">
        <f t="shared" si="0"/>
        <v>170</v>
      </c>
      <c r="P14" s="17">
        <f t="shared" si="0"/>
        <v>148.75</v>
      </c>
      <c r="Q14" s="17">
        <f t="shared" si="0"/>
        <v>132.22222222222223</v>
      </c>
      <c r="R14" s="17">
        <f t="shared" si="0"/>
        <v>119</v>
      </c>
      <c r="S14" s="18">
        <f t="shared" si="2"/>
        <v>56</v>
      </c>
      <c r="T14" s="6"/>
      <c r="U14" s="9"/>
    </row>
    <row r="15" spans="2:21">
      <c r="B15" s="59"/>
      <c r="C15" s="40" t="s">
        <v>49</v>
      </c>
      <c r="D15" s="35" t="s">
        <v>69</v>
      </c>
      <c r="E15" s="35" t="s">
        <v>150</v>
      </c>
      <c r="F15" s="35" t="s">
        <v>136</v>
      </c>
      <c r="G15" s="35" t="s">
        <v>12</v>
      </c>
      <c r="H15" s="17">
        <v>1250</v>
      </c>
      <c r="I15" s="17">
        <v>1392</v>
      </c>
      <c r="J15" s="17">
        <f t="shared" si="1"/>
        <v>625</v>
      </c>
      <c r="K15" s="17">
        <f t="shared" si="0"/>
        <v>416.66666666666669</v>
      </c>
      <c r="L15" s="17">
        <f t="shared" si="0"/>
        <v>312.5</v>
      </c>
      <c r="M15" s="17">
        <f t="shared" si="0"/>
        <v>250</v>
      </c>
      <c r="N15" s="17">
        <f t="shared" si="0"/>
        <v>208.33333333333334</v>
      </c>
      <c r="O15" s="17">
        <f t="shared" si="0"/>
        <v>178.57142857142858</v>
      </c>
      <c r="P15" s="17">
        <f t="shared" si="0"/>
        <v>156.25</v>
      </c>
      <c r="Q15" s="17">
        <f t="shared" si="0"/>
        <v>138.88888888888889</v>
      </c>
      <c r="R15" s="17">
        <f t="shared" si="0"/>
        <v>125</v>
      </c>
      <c r="S15" s="18">
        <f t="shared" si="2"/>
        <v>58</v>
      </c>
      <c r="T15" s="6"/>
      <c r="U15" s="9"/>
    </row>
    <row r="16" spans="2:21">
      <c r="B16" s="59"/>
      <c r="C16" s="40" t="s">
        <v>50</v>
      </c>
      <c r="D16" s="35" t="s">
        <v>71</v>
      </c>
      <c r="E16" s="35" t="s">
        <v>151</v>
      </c>
      <c r="F16" s="35" t="s">
        <v>11</v>
      </c>
      <c r="G16" s="35" t="s">
        <v>12</v>
      </c>
      <c r="H16" s="17">
        <v>1420</v>
      </c>
      <c r="I16" s="17">
        <v>1584</v>
      </c>
      <c r="J16" s="17">
        <f t="shared" si="1"/>
        <v>710</v>
      </c>
      <c r="K16" s="17">
        <f t="shared" si="0"/>
        <v>473.33333333333331</v>
      </c>
      <c r="L16" s="17">
        <f t="shared" si="0"/>
        <v>355</v>
      </c>
      <c r="M16" s="17">
        <f t="shared" si="0"/>
        <v>284</v>
      </c>
      <c r="N16" s="17">
        <f t="shared" si="0"/>
        <v>236.66666666666666</v>
      </c>
      <c r="O16" s="17">
        <f t="shared" si="0"/>
        <v>202.85714285714286</v>
      </c>
      <c r="P16" s="17">
        <f t="shared" si="0"/>
        <v>177.5</v>
      </c>
      <c r="Q16" s="17">
        <f t="shared" si="0"/>
        <v>157.77777777777777</v>
      </c>
      <c r="R16" s="17">
        <f t="shared" si="0"/>
        <v>142</v>
      </c>
      <c r="S16" s="18">
        <f t="shared" si="2"/>
        <v>66</v>
      </c>
      <c r="T16" s="6"/>
      <c r="U16" s="9"/>
    </row>
    <row r="17" spans="2:21">
      <c r="B17" s="59"/>
      <c r="C17" s="40" t="s">
        <v>116</v>
      </c>
      <c r="D17" s="35" t="s">
        <v>128</v>
      </c>
      <c r="E17" s="35" t="s">
        <v>150</v>
      </c>
      <c r="F17" s="35" t="s">
        <v>11</v>
      </c>
      <c r="G17" s="35" t="s">
        <v>12</v>
      </c>
      <c r="H17" s="17">
        <v>1450</v>
      </c>
      <c r="I17" s="17">
        <v>1632</v>
      </c>
      <c r="J17" s="17">
        <f t="shared" si="1"/>
        <v>725</v>
      </c>
      <c r="K17" s="17">
        <f t="shared" si="0"/>
        <v>483.33333333333331</v>
      </c>
      <c r="L17" s="17">
        <f t="shared" si="0"/>
        <v>362.5</v>
      </c>
      <c r="M17" s="17">
        <f t="shared" si="0"/>
        <v>290</v>
      </c>
      <c r="N17" s="17">
        <f t="shared" si="0"/>
        <v>241.66666666666666</v>
      </c>
      <c r="O17" s="17">
        <f t="shared" si="0"/>
        <v>207.14285714285714</v>
      </c>
      <c r="P17" s="17">
        <f t="shared" si="0"/>
        <v>181.25</v>
      </c>
      <c r="Q17" s="17">
        <f t="shared" si="0"/>
        <v>161.11111111111111</v>
      </c>
      <c r="R17" s="17">
        <f t="shared" si="0"/>
        <v>145</v>
      </c>
      <c r="S17" s="18">
        <f t="shared" si="2"/>
        <v>68</v>
      </c>
      <c r="T17" s="6"/>
      <c r="U17" s="9"/>
    </row>
    <row r="18" spans="2:21">
      <c r="B18" s="59"/>
      <c r="C18" s="40" t="s">
        <v>117</v>
      </c>
      <c r="D18" s="35" t="s">
        <v>129</v>
      </c>
      <c r="E18" s="35" t="s">
        <v>150</v>
      </c>
      <c r="F18" s="35" t="s">
        <v>11</v>
      </c>
      <c r="G18" s="35" t="s">
        <v>12</v>
      </c>
      <c r="H18" s="17">
        <v>1690</v>
      </c>
      <c r="I18" s="17">
        <v>1896</v>
      </c>
      <c r="J18" s="17">
        <f t="shared" si="1"/>
        <v>845</v>
      </c>
      <c r="K18" s="17">
        <f t="shared" si="0"/>
        <v>563.33333333333337</v>
      </c>
      <c r="L18" s="17">
        <f t="shared" si="0"/>
        <v>422.5</v>
      </c>
      <c r="M18" s="17">
        <f t="shared" si="0"/>
        <v>338</v>
      </c>
      <c r="N18" s="17">
        <f t="shared" si="0"/>
        <v>281.66666666666669</v>
      </c>
      <c r="O18" s="17">
        <f t="shared" si="0"/>
        <v>241.42857142857142</v>
      </c>
      <c r="P18" s="17">
        <f t="shared" si="0"/>
        <v>211.25</v>
      </c>
      <c r="Q18" s="17">
        <f t="shared" si="0"/>
        <v>187.77777777777777</v>
      </c>
      <c r="R18" s="17">
        <f t="shared" si="0"/>
        <v>169</v>
      </c>
      <c r="S18" s="18">
        <f t="shared" si="2"/>
        <v>79</v>
      </c>
      <c r="T18" s="6"/>
      <c r="U18" s="9"/>
    </row>
    <row r="19" spans="2:21">
      <c r="B19" s="59"/>
      <c r="C19" s="40" t="s">
        <v>15</v>
      </c>
      <c r="D19" s="35" t="s">
        <v>70</v>
      </c>
      <c r="E19" s="35" t="s">
        <v>150</v>
      </c>
      <c r="F19" s="35" t="s">
        <v>136</v>
      </c>
      <c r="G19" s="35" t="s">
        <v>12</v>
      </c>
      <c r="H19" s="17">
        <v>1710</v>
      </c>
      <c r="I19" s="17">
        <v>1920</v>
      </c>
      <c r="J19" s="17">
        <f t="shared" si="1"/>
        <v>855</v>
      </c>
      <c r="K19" s="17">
        <f t="shared" si="0"/>
        <v>570</v>
      </c>
      <c r="L19" s="17">
        <f t="shared" si="0"/>
        <v>427.5</v>
      </c>
      <c r="M19" s="17">
        <f t="shared" si="0"/>
        <v>342</v>
      </c>
      <c r="N19" s="17">
        <f t="shared" si="0"/>
        <v>285</v>
      </c>
      <c r="O19" s="17">
        <f t="shared" si="0"/>
        <v>244.28571428571428</v>
      </c>
      <c r="P19" s="17">
        <f t="shared" si="0"/>
        <v>213.75</v>
      </c>
      <c r="Q19" s="17">
        <f t="shared" si="0"/>
        <v>190</v>
      </c>
      <c r="R19" s="17">
        <f t="shared" si="0"/>
        <v>171</v>
      </c>
      <c r="S19" s="18">
        <f t="shared" si="2"/>
        <v>80</v>
      </c>
      <c r="T19" s="6"/>
      <c r="U19" s="9"/>
    </row>
    <row r="20" spans="2:21">
      <c r="B20" s="59"/>
      <c r="C20" s="40" t="s">
        <v>16</v>
      </c>
      <c r="D20" s="35" t="s">
        <v>72</v>
      </c>
      <c r="E20" s="35" t="s">
        <v>151</v>
      </c>
      <c r="F20" s="35" t="s">
        <v>136</v>
      </c>
      <c r="G20" s="35" t="s">
        <v>12</v>
      </c>
      <c r="H20" s="17">
        <v>1870</v>
      </c>
      <c r="I20" s="17">
        <v>2088</v>
      </c>
      <c r="J20" s="17">
        <f t="shared" si="1"/>
        <v>935</v>
      </c>
      <c r="K20" s="17">
        <f t="shared" si="0"/>
        <v>623.33333333333337</v>
      </c>
      <c r="L20" s="17">
        <f t="shared" si="0"/>
        <v>467.5</v>
      </c>
      <c r="M20" s="17">
        <f t="shared" si="0"/>
        <v>374</v>
      </c>
      <c r="N20" s="17">
        <f t="shared" si="0"/>
        <v>311.66666666666669</v>
      </c>
      <c r="O20" s="17">
        <f t="shared" si="0"/>
        <v>267.14285714285717</v>
      </c>
      <c r="P20" s="17">
        <f t="shared" si="0"/>
        <v>233.75</v>
      </c>
      <c r="Q20" s="17">
        <f t="shared" si="0"/>
        <v>207.77777777777777</v>
      </c>
      <c r="R20" s="17">
        <f t="shared" si="0"/>
        <v>187</v>
      </c>
      <c r="S20" s="18">
        <f t="shared" si="2"/>
        <v>87</v>
      </c>
      <c r="T20" s="6"/>
      <c r="U20" s="9"/>
    </row>
    <row r="21" spans="2:21">
      <c r="B21" s="59"/>
      <c r="C21" s="40" t="s">
        <v>51</v>
      </c>
      <c r="D21" s="35" t="s">
        <v>73</v>
      </c>
      <c r="E21" s="35" t="s">
        <v>151</v>
      </c>
      <c r="F21" s="35" t="s">
        <v>11</v>
      </c>
      <c r="G21" s="35" t="s">
        <v>12</v>
      </c>
      <c r="H21" s="17">
        <v>1990</v>
      </c>
      <c r="I21" s="17">
        <v>2232</v>
      </c>
      <c r="J21" s="17">
        <f t="shared" si="1"/>
        <v>995</v>
      </c>
      <c r="K21" s="17">
        <f t="shared" si="0"/>
        <v>663.33333333333337</v>
      </c>
      <c r="L21" s="17">
        <f t="shared" si="0"/>
        <v>497.5</v>
      </c>
      <c r="M21" s="17">
        <f t="shared" si="0"/>
        <v>398</v>
      </c>
      <c r="N21" s="17">
        <f t="shared" si="0"/>
        <v>331.66666666666669</v>
      </c>
      <c r="O21" s="17">
        <f t="shared" si="0"/>
        <v>284.28571428571428</v>
      </c>
      <c r="P21" s="17">
        <f t="shared" si="0"/>
        <v>248.75</v>
      </c>
      <c r="Q21" s="17">
        <f t="shared" si="0"/>
        <v>221.11111111111111</v>
      </c>
      <c r="R21" s="17">
        <f t="shared" si="0"/>
        <v>199</v>
      </c>
      <c r="S21" s="18">
        <f t="shared" si="2"/>
        <v>93</v>
      </c>
      <c r="T21" s="6"/>
      <c r="U21" s="9"/>
    </row>
    <row r="22" spans="2:21">
      <c r="B22" s="59"/>
      <c r="C22" s="40" t="s">
        <v>158</v>
      </c>
      <c r="D22" s="35" t="s">
        <v>162</v>
      </c>
      <c r="E22" s="35" t="s">
        <v>150</v>
      </c>
      <c r="F22" s="35" t="s">
        <v>11</v>
      </c>
      <c r="G22" s="35" t="s">
        <v>12</v>
      </c>
      <c r="H22" s="17">
        <v>2180</v>
      </c>
      <c r="I22" s="17">
        <v>2448</v>
      </c>
      <c r="J22" s="17">
        <f t="shared" si="1"/>
        <v>1090</v>
      </c>
      <c r="K22" s="17">
        <f t="shared" si="0"/>
        <v>726.66666666666663</v>
      </c>
      <c r="L22" s="17">
        <f t="shared" si="0"/>
        <v>545</v>
      </c>
      <c r="M22" s="17">
        <f t="shared" si="0"/>
        <v>436</v>
      </c>
      <c r="N22" s="17">
        <f t="shared" si="0"/>
        <v>363.33333333333331</v>
      </c>
      <c r="O22" s="17">
        <f t="shared" si="0"/>
        <v>311.42857142857144</v>
      </c>
      <c r="P22" s="17">
        <f t="shared" si="0"/>
        <v>272.5</v>
      </c>
      <c r="Q22" s="17">
        <f t="shared" si="0"/>
        <v>242.22222222222223</v>
      </c>
      <c r="R22" s="17">
        <f t="shared" si="0"/>
        <v>218</v>
      </c>
      <c r="S22" s="18">
        <f t="shared" si="2"/>
        <v>102</v>
      </c>
      <c r="T22" s="6"/>
      <c r="U22" s="9"/>
    </row>
    <row r="23" spans="2:21">
      <c r="B23" s="59"/>
      <c r="C23" s="40" t="s">
        <v>159</v>
      </c>
      <c r="D23" s="35" t="s">
        <v>163</v>
      </c>
      <c r="E23" s="35" t="s">
        <v>150</v>
      </c>
      <c r="F23" s="35" t="s">
        <v>11</v>
      </c>
      <c r="G23" s="35" t="s">
        <v>12</v>
      </c>
      <c r="H23" s="17">
        <v>2420</v>
      </c>
      <c r="I23" s="17">
        <v>2712</v>
      </c>
      <c r="J23" s="17">
        <f t="shared" si="1"/>
        <v>1210</v>
      </c>
      <c r="K23" s="17">
        <f t="shared" si="0"/>
        <v>806.66666666666663</v>
      </c>
      <c r="L23" s="17">
        <f t="shared" si="0"/>
        <v>605</v>
      </c>
      <c r="M23" s="17">
        <f t="shared" si="0"/>
        <v>484</v>
      </c>
      <c r="N23" s="17">
        <f t="shared" si="0"/>
        <v>403.33333333333331</v>
      </c>
      <c r="O23" s="17">
        <f t="shared" si="0"/>
        <v>345.71428571428572</v>
      </c>
      <c r="P23" s="17">
        <f t="shared" si="0"/>
        <v>302.5</v>
      </c>
      <c r="Q23" s="17">
        <f t="shared" si="0"/>
        <v>268.88888888888891</v>
      </c>
      <c r="R23" s="17">
        <f t="shared" si="0"/>
        <v>242</v>
      </c>
      <c r="S23" s="18">
        <f t="shared" si="2"/>
        <v>113</v>
      </c>
      <c r="T23" s="6"/>
      <c r="U23" s="9"/>
    </row>
    <row r="24" spans="2:21">
      <c r="B24" s="59"/>
      <c r="C24" s="40" t="s">
        <v>160</v>
      </c>
      <c r="D24" s="35" t="s">
        <v>74</v>
      </c>
      <c r="E24" s="35" t="s">
        <v>151</v>
      </c>
      <c r="F24" s="35" t="s">
        <v>11</v>
      </c>
      <c r="G24" s="35" t="s">
        <v>12</v>
      </c>
      <c r="H24" s="17">
        <v>2890</v>
      </c>
      <c r="I24" s="17">
        <v>3240</v>
      </c>
      <c r="J24" s="17">
        <f t="shared" si="1"/>
        <v>1445</v>
      </c>
      <c r="K24" s="17">
        <f t="shared" si="0"/>
        <v>963.33333333333337</v>
      </c>
      <c r="L24" s="17">
        <f t="shared" si="0"/>
        <v>722.5</v>
      </c>
      <c r="M24" s="17">
        <f t="shared" si="0"/>
        <v>578</v>
      </c>
      <c r="N24" s="17">
        <f t="shared" si="0"/>
        <v>481.66666666666669</v>
      </c>
      <c r="O24" s="17">
        <f t="shared" si="0"/>
        <v>412.85714285714283</v>
      </c>
      <c r="P24" s="17">
        <f t="shared" si="0"/>
        <v>361.25</v>
      </c>
      <c r="Q24" s="17">
        <f t="shared" si="0"/>
        <v>321.11111111111109</v>
      </c>
      <c r="R24" s="17">
        <f t="shared" si="0"/>
        <v>289</v>
      </c>
      <c r="S24" s="18">
        <f t="shared" si="2"/>
        <v>135</v>
      </c>
      <c r="T24" s="6"/>
      <c r="U24" s="9"/>
    </row>
    <row r="25" spans="2:21">
      <c r="B25" s="59"/>
      <c r="C25" s="40" t="s">
        <v>18</v>
      </c>
      <c r="D25" s="35" t="s">
        <v>76</v>
      </c>
      <c r="E25" s="35" t="s">
        <v>151</v>
      </c>
      <c r="F25" s="35" t="s">
        <v>11</v>
      </c>
      <c r="G25" s="35" t="s">
        <v>12</v>
      </c>
      <c r="H25" s="17">
        <v>3290</v>
      </c>
      <c r="I25" s="17">
        <v>3696</v>
      </c>
      <c r="J25" s="17">
        <f t="shared" si="1"/>
        <v>1645</v>
      </c>
      <c r="K25" s="17">
        <f t="shared" si="0"/>
        <v>1096.6666666666667</v>
      </c>
      <c r="L25" s="17">
        <f t="shared" si="0"/>
        <v>822.5</v>
      </c>
      <c r="M25" s="17">
        <f t="shared" si="0"/>
        <v>658</v>
      </c>
      <c r="N25" s="17">
        <f t="shared" si="0"/>
        <v>548.33333333333337</v>
      </c>
      <c r="O25" s="17">
        <f t="shared" si="0"/>
        <v>470</v>
      </c>
      <c r="P25" s="17">
        <f t="shared" si="0"/>
        <v>411.25</v>
      </c>
      <c r="Q25" s="17">
        <f t="shared" si="0"/>
        <v>365.55555555555554</v>
      </c>
      <c r="R25" s="17">
        <f t="shared" si="0"/>
        <v>329</v>
      </c>
      <c r="S25" s="18">
        <f t="shared" si="2"/>
        <v>154</v>
      </c>
      <c r="T25" s="6"/>
      <c r="U25" s="9"/>
    </row>
    <row r="26" spans="2:21">
      <c r="B26" s="59"/>
      <c r="C26" s="40" t="s">
        <v>17</v>
      </c>
      <c r="D26" s="35" t="s">
        <v>75</v>
      </c>
      <c r="E26" s="35" t="s">
        <v>151</v>
      </c>
      <c r="F26" s="35" t="s">
        <v>136</v>
      </c>
      <c r="G26" s="35" t="s">
        <v>12</v>
      </c>
      <c r="H26" s="17">
        <v>3550</v>
      </c>
      <c r="I26" s="17">
        <v>3984</v>
      </c>
      <c r="J26" s="17">
        <f t="shared" si="1"/>
        <v>1775</v>
      </c>
      <c r="K26" s="17">
        <f t="shared" si="0"/>
        <v>1183.3333333333333</v>
      </c>
      <c r="L26" s="17">
        <f t="shared" si="0"/>
        <v>887.5</v>
      </c>
      <c r="M26" s="17">
        <f t="shared" si="0"/>
        <v>710</v>
      </c>
      <c r="N26" s="17">
        <f t="shared" si="0"/>
        <v>591.66666666666663</v>
      </c>
      <c r="O26" s="17">
        <f t="shared" si="0"/>
        <v>507.14285714285717</v>
      </c>
      <c r="P26" s="17">
        <f t="shared" si="0"/>
        <v>443.75</v>
      </c>
      <c r="Q26" s="17">
        <f t="shared" si="0"/>
        <v>394.44444444444446</v>
      </c>
      <c r="R26" s="17">
        <f t="shared" si="0"/>
        <v>355</v>
      </c>
      <c r="S26" s="18">
        <f t="shared" si="2"/>
        <v>166</v>
      </c>
      <c r="T26" s="6"/>
      <c r="U26" s="9"/>
    </row>
    <row r="27" spans="2:21">
      <c r="B27" s="59"/>
      <c r="C27" s="40" t="s">
        <v>21</v>
      </c>
      <c r="D27" s="35" t="s">
        <v>79</v>
      </c>
      <c r="E27" s="35" t="s">
        <v>151</v>
      </c>
      <c r="F27" s="35" t="s">
        <v>11</v>
      </c>
      <c r="G27" s="35" t="s">
        <v>12</v>
      </c>
      <c r="H27" s="17">
        <v>3580</v>
      </c>
      <c r="I27" s="17">
        <v>4008</v>
      </c>
      <c r="J27" s="17">
        <f t="shared" si="1"/>
        <v>1790</v>
      </c>
      <c r="K27" s="17">
        <f t="shared" si="0"/>
        <v>1193.3333333333333</v>
      </c>
      <c r="L27" s="17">
        <f t="shared" si="0"/>
        <v>895</v>
      </c>
      <c r="M27" s="17">
        <f t="shared" si="0"/>
        <v>716</v>
      </c>
      <c r="N27" s="17">
        <f t="shared" si="0"/>
        <v>596.66666666666663</v>
      </c>
      <c r="O27" s="17">
        <f t="shared" si="0"/>
        <v>511.42857142857144</v>
      </c>
      <c r="P27" s="17">
        <f t="shared" si="0"/>
        <v>447.5</v>
      </c>
      <c r="Q27" s="17">
        <f t="shared" si="0"/>
        <v>397.77777777777777</v>
      </c>
      <c r="R27" s="17">
        <f t="shared" si="0"/>
        <v>358</v>
      </c>
      <c r="S27" s="18">
        <f t="shared" si="2"/>
        <v>167</v>
      </c>
      <c r="T27" s="6"/>
      <c r="U27" s="9"/>
    </row>
    <row r="28" spans="2:21">
      <c r="B28" s="59"/>
      <c r="C28" s="40" t="s">
        <v>19</v>
      </c>
      <c r="D28" s="35" t="s">
        <v>77</v>
      </c>
      <c r="E28" s="35" t="s">
        <v>151</v>
      </c>
      <c r="F28" s="35" t="s">
        <v>136</v>
      </c>
      <c r="G28" s="35" t="s">
        <v>12</v>
      </c>
      <c r="H28" s="17">
        <v>3970</v>
      </c>
      <c r="I28" s="17">
        <v>4440</v>
      </c>
      <c r="J28" s="17">
        <f t="shared" si="1"/>
        <v>1985</v>
      </c>
      <c r="K28" s="17">
        <f t="shared" si="0"/>
        <v>1323.3333333333333</v>
      </c>
      <c r="L28" s="17">
        <f t="shared" si="0"/>
        <v>992.5</v>
      </c>
      <c r="M28" s="17">
        <f t="shared" si="0"/>
        <v>794</v>
      </c>
      <c r="N28" s="17">
        <f t="shared" si="0"/>
        <v>661.66666666666663</v>
      </c>
      <c r="O28" s="17">
        <f t="shared" si="0"/>
        <v>567.14285714285711</v>
      </c>
      <c r="P28" s="17">
        <f t="shared" si="0"/>
        <v>496.25</v>
      </c>
      <c r="Q28" s="17">
        <f t="shared" si="0"/>
        <v>441.11111111111109</v>
      </c>
      <c r="R28" s="17">
        <f t="shared" si="0"/>
        <v>397</v>
      </c>
      <c r="S28" s="18">
        <f t="shared" si="2"/>
        <v>185</v>
      </c>
      <c r="T28" s="6"/>
      <c r="U28" s="9"/>
    </row>
    <row r="29" spans="2:21">
      <c r="B29" s="59"/>
      <c r="C29" s="40" t="s">
        <v>20</v>
      </c>
      <c r="D29" s="35" t="s">
        <v>78</v>
      </c>
      <c r="E29" s="35" t="s">
        <v>151</v>
      </c>
      <c r="F29" s="35" t="s">
        <v>136</v>
      </c>
      <c r="G29" s="35" t="s">
        <v>12</v>
      </c>
      <c r="H29" s="17">
        <v>4120</v>
      </c>
      <c r="I29" s="17">
        <v>4608</v>
      </c>
      <c r="J29" s="17">
        <f t="shared" si="1"/>
        <v>2060</v>
      </c>
      <c r="K29" s="17">
        <f t="shared" si="0"/>
        <v>1373.3333333333333</v>
      </c>
      <c r="L29" s="17">
        <f t="shared" si="0"/>
        <v>1030</v>
      </c>
      <c r="M29" s="17">
        <f t="shared" si="0"/>
        <v>824</v>
      </c>
      <c r="N29" s="17">
        <f t="shared" si="0"/>
        <v>686.66666666666663</v>
      </c>
      <c r="O29" s="17">
        <f t="shared" si="0"/>
        <v>588.57142857142856</v>
      </c>
      <c r="P29" s="17">
        <f t="shared" si="0"/>
        <v>515</v>
      </c>
      <c r="Q29" s="17">
        <f t="shared" si="0"/>
        <v>457.77777777777777</v>
      </c>
      <c r="R29" s="17">
        <f t="shared" si="0"/>
        <v>412</v>
      </c>
      <c r="S29" s="18">
        <f t="shared" si="2"/>
        <v>192</v>
      </c>
      <c r="T29" s="6"/>
      <c r="U29" s="9"/>
    </row>
    <row r="30" spans="2:21">
      <c r="B30" s="59"/>
      <c r="C30" s="40" t="s">
        <v>24</v>
      </c>
      <c r="D30" s="35" t="s">
        <v>82</v>
      </c>
      <c r="E30" s="35" t="s">
        <v>151</v>
      </c>
      <c r="F30" s="35" t="s">
        <v>11</v>
      </c>
      <c r="G30" s="35" t="s">
        <v>12</v>
      </c>
      <c r="H30" s="17">
        <v>4360</v>
      </c>
      <c r="I30" s="17">
        <v>4896</v>
      </c>
      <c r="J30" s="17">
        <f t="shared" si="1"/>
        <v>2180</v>
      </c>
      <c r="K30" s="17">
        <f t="shared" si="0"/>
        <v>1453.3333333333333</v>
      </c>
      <c r="L30" s="17">
        <f t="shared" si="0"/>
        <v>1090</v>
      </c>
      <c r="M30" s="17">
        <f t="shared" si="0"/>
        <v>872</v>
      </c>
      <c r="N30" s="17">
        <f t="shared" si="0"/>
        <v>726.66666666666663</v>
      </c>
      <c r="O30" s="17">
        <f t="shared" si="0"/>
        <v>622.85714285714289</v>
      </c>
      <c r="P30" s="17">
        <f t="shared" si="0"/>
        <v>545</v>
      </c>
      <c r="Q30" s="17">
        <f t="shared" si="0"/>
        <v>484.44444444444446</v>
      </c>
      <c r="R30" s="17">
        <f t="shared" si="0"/>
        <v>436</v>
      </c>
      <c r="S30" s="18">
        <f t="shared" si="2"/>
        <v>204</v>
      </c>
      <c r="T30" s="6"/>
      <c r="U30" s="9"/>
    </row>
    <row r="31" spans="2:21">
      <c r="B31" s="59"/>
      <c r="C31" s="40" t="s">
        <v>52</v>
      </c>
      <c r="D31" s="35" t="s">
        <v>80</v>
      </c>
      <c r="E31" s="35" t="s">
        <v>151</v>
      </c>
      <c r="F31" s="35" t="s">
        <v>11</v>
      </c>
      <c r="G31" s="35" t="s">
        <v>12</v>
      </c>
      <c r="H31" s="17">
        <v>4420</v>
      </c>
      <c r="I31" s="17">
        <v>4944</v>
      </c>
      <c r="J31" s="17">
        <f t="shared" si="1"/>
        <v>2210</v>
      </c>
      <c r="K31" s="17">
        <f t="shared" si="0"/>
        <v>1473.3333333333333</v>
      </c>
      <c r="L31" s="17">
        <f t="shared" si="0"/>
        <v>1105</v>
      </c>
      <c r="M31" s="17">
        <f t="shared" si="0"/>
        <v>884</v>
      </c>
      <c r="N31" s="17">
        <f t="shared" si="0"/>
        <v>736.66666666666663</v>
      </c>
      <c r="O31" s="17">
        <f t="shared" si="0"/>
        <v>631.42857142857144</v>
      </c>
      <c r="P31" s="17">
        <f t="shared" si="0"/>
        <v>552.5</v>
      </c>
      <c r="Q31" s="17">
        <f t="shared" si="0"/>
        <v>491.11111111111109</v>
      </c>
      <c r="R31" s="17">
        <f t="shared" si="0"/>
        <v>442</v>
      </c>
      <c r="S31" s="18">
        <f t="shared" si="2"/>
        <v>206</v>
      </c>
      <c r="T31" s="6"/>
      <c r="U31" s="9"/>
    </row>
    <row r="32" spans="2:21">
      <c r="B32" s="59"/>
      <c r="C32" s="40" t="s">
        <v>22</v>
      </c>
      <c r="D32" s="35" t="s">
        <v>81</v>
      </c>
      <c r="E32" s="35" t="s">
        <v>151</v>
      </c>
      <c r="F32" s="35" t="s">
        <v>136</v>
      </c>
      <c r="G32" s="35" t="s">
        <v>12</v>
      </c>
      <c r="H32" s="17">
        <v>4450</v>
      </c>
      <c r="I32" s="17">
        <v>4992</v>
      </c>
      <c r="J32" s="17">
        <f t="shared" si="1"/>
        <v>2225</v>
      </c>
      <c r="K32" s="17">
        <f t="shared" si="0"/>
        <v>1483.3333333333333</v>
      </c>
      <c r="L32" s="17">
        <f t="shared" si="0"/>
        <v>1112.5</v>
      </c>
      <c r="M32" s="17">
        <f t="shared" si="0"/>
        <v>890</v>
      </c>
      <c r="N32" s="17">
        <f t="shared" si="0"/>
        <v>741.66666666666663</v>
      </c>
      <c r="O32" s="17">
        <f t="shared" si="0"/>
        <v>635.71428571428567</v>
      </c>
      <c r="P32" s="17">
        <f t="shared" si="0"/>
        <v>556.25</v>
      </c>
      <c r="Q32" s="17">
        <f t="shared" si="0"/>
        <v>494.44444444444446</v>
      </c>
      <c r="R32" s="17">
        <f t="shared" si="0"/>
        <v>445</v>
      </c>
      <c r="S32" s="18">
        <f t="shared" si="2"/>
        <v>208</v>
      </c>
      <c r="T32" s="6" t="e">
        <f>IF(VLOOKUP(D32,'[1]LISTA FINAL'!$B:$AB,27,0),"VERDADEIRO","FALSO")</f>
        <v>#N/A</v>
      </c>
      <c r="U32" s="9" t="e">
        <f>IF(VLOOKUP(D32,'[1]LISTA FINAL'!$B:$AC,28,0),"VERDADEIRO","FALSO")</f>
        <v>#N/A</v>
      </c>
    </row>
    <row r="33" spans="2:21">
      <c r="B33" s="59"/>
      <c r="C33" s="40" t="s">
        <v>23</v>
      </c>
      <c r="D33" s="35" t="s">
        <v>85</v>
      </c>
      <c r="E33" s="35" t="s">
        <v>151</v>
      </c>
      <c r="F33" s="35" t="s">
        <v>11</v>
      </c>
      <c r="G33" s="35" t="s">
        <v>12</v>
      </c>
      <c r="H33" s="17">
        <v>4490</v>
      </c>
      <c r="I33" s="17">
        <v>5040</v>
      </c>
      <c r="J33" s="17">
        <f t="shared" si="1"/>
        <v>2245</v>
      </c>
      <c r="K33" s="17">
        <f t="shared" si="0"/>
        <v>1496.6666666666667</v>
      </c>
      <c r="L33" s="17">
        <f t="shared" si="0"/>
        <v>1122.5</v>
      </c>
      <c r="M33" s="17">
        <f t="shared" si="0"/>
        <v>898</v>
      </c>
      <c r="N33" s="17">
        <f t="shared" si="0"/>
        <v>748.33333333333337</v>
      </c>
      <c r="O33" s="17">
        <f t="shared" si="0"/>
        <v>641.42857142857144</v>
      </c>
      <c r="P33" s="17">
        <f t="shared" si="0"/>
        <v>561.25</v>
      </c>
      <c r="Q33" s="17">
        <f t="shared" si="0"/>
        <v>498.88888888888891</v>
      </c>
      <c r="R33" s="17">
        <f t="shared" si="0"/>
        <v>449</v>
      </c>
      <c r="S33" s="18">
        <f t="shared" si="2"/>
        <v>210</v>
      </c>
      <c r="T33" s="6" t="e">
        <f>IF(VLOOKUP(D33,'[1]LISTA FINAL'!$B:$AB,27,0),"VERDADEIRO","FALSO")</f>
        <v>#N/A</v>
      </c>
      <c r="U33" s="9" t="e">
        <f>IF(VLOOKUP(D33,'[1]LISTA FINAL'!$B:$AC,28,0),"VERDADEIRO","FALSO")</f>
        <v>#N/A</v>
      </c>
    </row>
    <row r="34" spans="2:21">
      <c r="B34" s="59"/>
      <c r="C34" s="34" t="s">
        <v>118</v>
      </c>
      <c r="D34" s="35" t="s">
        <v>130</v>
      </c>
      <c r="E34" s="35" t="s">
        <v>151</v>
      </c>
      <c r="F34" s="35" t="s">
        <v>136</v>
      </c>
      <c r="G34" s="35" t="s">
        <v>12</v>
      </c>
      <c r="H34" s="17">
        <v>4700</v>
      </c>
      <c r="I34" s="17">
        <v>5256</v>
      </c>
      <c r="J34" s="17">
        <f t="shared" si="1"/>
        <v>2350</v>
      </c>
      <c r="K34" s="17">
        <f t="shared" si="0"/>
        <v>1566.6666666666667</v>
      </c>
      <c r="L34" s="17">
        <f t="shared" si="0"/>
        <v>1175</v>
      </c>
      <c r="M34" s="17">
        <f t="shared" si="0"/>
        <v>940</v>
      </c>
      <c r="N34" s="17">
        <f t="shared" si="0"/>
        <v>783.33333333333337</v>
      </c>
      <c r="O34" s="17">
        <f t="shared" si="0"/>
        <v>671.42857142857144</v>
      </c>
      <c r="P34" s="17">
        <f t="shared" si="0"/>
        <v>587.5</v>
      </c>
      <c r="Q34" s="17">
        <f t="shared" si="0"/>
        <v>522.22222222222217</v>
      </c>
      <c r="R34" s="17">
        <f t="shared" si="0"/>
        <v>470</v>
      </c>
      <c r="S34" s="18">
        <f t="shared" si="2"/>
        <v>219</v>
      </c>
      <c r="T34" s="6"/>
      <c r="U34" s="9"/>
    </row>
    <row r="35" spans="2:21">
      <c r="B35" s="59"/>
      <c r="C35" s="40" t="s">
        <v>26</v>
      </c>
      <c r="D35" s="35" t="s">
        <v>84</v>
      </c>
      <c r="E35" s="35" t="s">
        <v>151</v>
      </c>
      <c r="F35" s="35" t="s">
        <v>11</v>
      </c>
      <c r="G35" s="35" t="s">
        <v>12</v>
      </c>
      <c r="H35" s="17">
        <v>4790</v>
      </c>
      <c r="I35" s="17">
        <v>5376</v>
      </c>
      <c r="J35" s="17">
        <f t="shared" si="1"/>
        <v>2395</v>
      </c>
      <c r="K35" s="17">
        <f t="shared" ref="K35:R55" si="3">$H35/K$5</f>
        <v>1596.6666666666667</v>
      </c>
      <c r="L35" s="17">
        <f t="shared" si="3"/>
        <v>1197.5</v>
      </c>
      <c r="M35" s="17">
        <f t="shared" si="3"/>
        <v>958</v>
      </c>
      <c r="N35" s="17">
        <f t="shared" si="3"/>
        <v>798.33333333333337</v>
      </c>
      <c r="O35" s="17">
        <f t="shared" si="3"/>
        <v>684.28571428571433</v>
      </c>
      <c r="P35" s="17">
        <f t="shared" si="3"/>
        <v>598.75</v>
      </c>
      <c r="Q35" s="17">
        <f t="shared" si="3"/>
        <v>532.22222222222217</v>
      </c>
      <c r="R35" s="17">
        <f t="shared" si="3"/>
        <v>479</v>
      </c>
      <c r="S35" s="18">
        <f t="shared" si="2"/>
        <v>224</v>
      </c>
      <c r="T35" s="6"/>
      <c r="U35" s="9"/>
    </row>
    <row r="36" spans="2:21">
      <c r="B36" s="59"/>
      <c r="C36" s="34" t="s">
        <v>146</v>
      </c>
      <c r="D36" s="35" t="s">
        <v>131</v>
      </c>
      <c r="E36" s="35" t="s">
        <v>151</v>
      </c>
      <c r="F36" s="35" t="s">
        <v>11</v>
      </c>
      <c r="G36" s="35" t="s">
        <v>12</v>
      </c>
      <c r="H36" s="17">
        <v>4810</v>
      </c>
      <c r="I36" s="17">
        <v>5376</v>
      </c>
      <c r="J36" s="17">
        <f t="shared" si="1"/>
        <v>2405</v>
      </c>
      <c r="K36" s="17">
        <f t="shared" si="3"/>
        <v>1603.3333333333333</v>
      </c>
      <c r="L36" s="17">
        <f t="shared" si="3"/>
        <v>1202.5</v>
      </c>
      <c r="M36" s="17">
        <f t="shared" si="3"/>
        <v>962</v>
      </c>
      <c r="N36" s="17">
        <f t="shared" si="3"/>
        <v>801.66666666666663</v>
      </c>
      <c r="O36" s="17">
        <f t="shared" si="3"/>
        <v>687.14285714285711</v>
      </c>
      <c r="P36" s="17">
        <f t="shared" si="3"/>
        <v>601.25</v>
      </c>
      <c r="Q36" s="17">
        <f t="shared" si="3"/>
        <v>534.44444444444446</v>
      </c>
      <c r="R36" s="17">
        <f t="shared" si="3"/>
        <v>481</v>
      </c>
      <c r="S36" s="18">
        <f t="shared" si="2"/>
        <v>224</v>
      </c>
      <c r="T36" s="6"/>
      <c r="U36" s="9"/>
    </row>
    <row r="37" spans="2:21">
      <c r="B37" s="59"/>
      <c r="C37" s="40" t="s">
        <v>25</v>
      </c>
      <c r="D37" s="35" t="s">
        <v>83</v>
      </c>
      <c r="E37" s="35" t="s">
        <v>151</v>
      </c>
      <c r="F37" s="35" t="s">
        <v>11</v>
      </c>
      <c r="G37" s="35" t="s">
        <v>12</v>
      </c>
      <c r="H37" s="17">
        <v>4980</v>
      </c>
      <c r="I37" s="17">
        <v>5568</v>
      </c>
      <c r="J37" s="17">
        <f t="shared" si="1"/>
        <v>2490</v>
      </c>
      <c r="K37" s="17">
        <f t="shared" si="3"/>
        <v>1660</v>
      </c>
      <c r="L37" s="17">
        <f t="shared" si="3"/>
        <v>1245</v>
      </c>
      <c r="M37" s="17">
        <f t="shared" si="3"/>
        <v>996</v>
      </c>
      <c r="N37" s="17">
        <f t="shared" si="3"/>
        <v>830</v>
      </c>
      <c r="O37" s="17">
        <f t="shared" si="3"/>
        <v>711.42857142857144</v>
      </c>
      <c r="P37" s="17">
        <f t="shared" si="3"/>
        <v>622.5</v>
      </c>
      <c r="Q37" s="17">
        <f t="shared" si="3"/>
        <v>553.33333333333337</v>
      </c>
      <c r="R37" s="17">
        <f t="shared" si="3"/>
        <v>498</v>
      </c>
      <c r="S37" s="18">
        <f t="shared" si="2"/>
        <v>232</v>
      </c>
      <c r="T37" s="6"/>
      <c r="U37" s="9"/>
    </row>
    <row r="38" spans="2:21">
      <c r="B38" s="59"/>
      <c r="C38" s="39" t="s">
        <v>119</v>
      </c>
      <c r="D38" s="35" t="s">
        <v>132</v>
      </c>
      <c r="E38" s="35" t="s">
        <v>151</v>
      </c>
      <c r="F38" s="35" t="s">
        <v>11</v>
      </c>
      <c r="G38" s="35" t="s">
        <v>12</v>
      </c>
      <c r="H38" s="17">
        <v>5500</v>
      </c>
      <c r="I38" s="17">
        <v>6168</v>
      </c>
      <c r="J38" s="17">
        <f t="shared" ref="J38:J45" si="4">H38/J$5</f>
        <v>2750</v>
      </c>
      <c r="K38" s="17">
        <f t="shared" si="3"/>
        <v>1833.3333333333333</v>
      </c>
      <c r="L38" s="17">
        <f t="shared" si="3"/>
        <v>1375</v>
      </c>
      <c r="M38" s="17">
        <f t="shared" si="3"/>
        <v>1100</v>
      </c>
      <c r="N38" s="17">
        <f t="shared" si="3"/>
        <v>916.66666666666663</v>
      </c>
      <c r="O38" s="17">
        <f t="shared" si="3"/>
        <v>785.71428571428567</v>
      </c>
      <c r="P38" s="17">
        <f t="shared" si="3"/>
        <v>687.5</v>
      </c>
      <c r="Q38" s="17">
        <f t="shared" si="3"/>
        <v>611.11111111111109</v>
      </c>
      <c r="R38" s="17">
        <f t="shared" si="3"/>
        <v>550</v>
      </c>
      <c r="S38" s="18">
        <f t="shared" si="2"/>
        <v>257</v>
      </c>
      <c r="T38" s="6"/>
      <c r="U38" s="9"/>
    </row>
    <row r="39" spans="2:21">
      <c r="B39" s="59"/>
      <c r="C39" s="40" t="s">
        <v>27</v>
      </c>
      <c r="D39" s="35" t="s">
        <v>86</v>
      </c>
      <c r="E39" s="35" t="s">
        <v>151</v>
      </c>
      <c r="F39" s="35" t="s">
        <v>11</v>
      </c>
      <c r="G39" s="35" t="s">
        <v>12</v>
      </c>
      <c r="H39" s="17">
        <v>5540</v>
      </c>
      <c r="I39" s="17">
        <v>6216</v>
      </c>
      <c r="J39" s="17">
        <f t="shared" si="4"/>
        <v>2770</v>
      </c>
      <c r="K39" s="17">
        <f t="shared" si="3"/>
        <v>1846.6666666666667</v>
      </c>
      <c r="L39" s="17">
        <f t="shared" si="3"/>
        <v>1385</v>
      </c>
      <c r="M39" s="17">
        <f t="shared" si="3"/>
        <v>1108</v>
      </c>
      <c r="N39" s="17">
        <f t="shared" si="3"/>
        <v>923.33333333333337</v>
      </c>
      <c r="O39" s="17">
        <f t="shared" si="3"/>
        <v>791.42857142857144</v>
      </c>
      <c r="P39" s="17">
        <f t="shared" si="3"/>
        <v>692.5</v>
      </c>
      <c r="Q39" s="17">
        <f t="shared" si="3"/>
        <v>615.55555555555554</v>
      </c>
      <c r="R39" s="17">
        <f t="shared" si="3"/>
        <v>554</v>
      </c>
      <c r="S39" s="18">
        <f t="shared" si="2"/>
        <v>259</v>
      </c>
      <c r="T39" s="6"/>
      <c r="U39" s="9"/>
    </row>
    <row r="40" spans="2:21">
      <c r="B40" s="59"/>
      <c r="C40" s="40" t="s">
        <v>147</v>
      </c>
      <c r="D40" s="35" t="s">
        <v>154</v>
      </c>
      <c r="E40" s="35" t="s">
        <v>151</v>
      </c>
      <c r="F40" s="35" t="s">
        <v>11</v>
      </c>
      <c r="G40" s="35" t="s">
        <v>12</v>
      </c>
      <c r="H40" s="17">
        <v>5740</v>
      </c>
      <c r="I40" s="17">
        <v>6432</v>
      </c>
      <c r="J40" s="17">
        <f t="shared" si="4"/>
        <v>2870</v>
      </c>
      <c r="K40" s="17">
        <f t="shared" si="3"/>
        <v>1913.3333333333333</v>
      </c>
      <c r="L40" s="17">
        <f t="shared" si="3"/>
        <v>1435</v>
      </c>
      <c r="M40" s="17">
        <f t="shared" si="3"/>
        <v>1148</v>
      </c>
      <c r="N40" s="17">
        <f t="shared" si="3"/>
        <v>956.66666666666663</v>
      </c>
      <c r="O40" s="17">
        <f t="shared" si="3"/>
        <v>820</v>
      </c>
      <c r="P40" s="17">
        <f t="shared" si="3"/>
        <v>717.5</v>
      </c>
      <c r="Q40" s="17">
        <f t="shared" si="3"/>
        <v>637.77777777777783</v>
      </c>
      <c r="R40" s="17">
        <f t="shared" si="3"/>
        <v>574</v>
      </c>
      <c r="S40" s="18">
        <f t="shared" si="2"/>
        <v>268</v>
      </c>
      <c r="T40" s="6"/>
      <c r="U40" s="9"/>
    </row>
    <row r="41" spans="2:21">
      <c r="B41" s="59"/>
      <c r="C41" s="40" t="s">
        <v>120</v>
      </c>
      <c r="D41" s="35" t="s">
        <v>133</v>
      </c>
      <c r="E41" s="35" t="s">
        <v>151</v>
      </c>
      <c r="F41" s="35" t="s">
        <v>136</v>
      </c>
      <c r="G41" s="35" t="s">
        <v>12</v>
      </c>
      <c r="H41" s="17">
        <v>5840</v>
      </c>
      <c r="I41" s="17">
        <v>6552</v>
      </c>
      <c r="J41" s="17">
        <f>H41/J$5</f>
        <v>2920</v>
      </c>
      <c r="K41" s="17">
        <f t="shared" si="3"/>
        <v>1946.6666666666667</v>
      </c>
      <c r="L41" s="17">
        <f t="shared" si="3"/>
        <v>1460</v>
      </c>
      <c r="M41" s="17">
        <f t="shared" si="3"/>
        <v>1168</v>
      </c>
      <c r="N41" s="17">
        <f t="shared" si="3"/>
        <v>973.33333333333337</v>
      </c>
      <c r="O41" s="17">
        <f t="shared" si="3"/>
        <v>834.28571428571433</v>
      </c>
      <c r="P41" s="17">
        <f t="shared" si="3"/>
        <v>730</v>
      </c>
      <c r="Q41" s="17">
        <f t="shared" si="3"/>
        <v>648.88888888888891</v>
      </c>
      <c r="R41" s="17">
        <f t="shared" si="3"/>
        <v>584</v>
      </c>
      <c r="S41" s="18">
        <f t="shared" si="2"/>
        <v>273</v>
      </c>
      <c r="T41" s="6"/>
      <c r="U41" s="9"/>
    </row>
    <row r="42" spans="2:21">
      <c r="B42" s="59"/>
      <c r="C42" s="39" t="s">
        <v>53</v>
      </c>
      <c r="D42" s="35" t="s">
        <v>87</v>
      </c>
      <c r="E42" s="35" t="s">
        <v>151</v>
      </c>
      <c r="F42" s="35" t="s">
        <v>136</v>
      </c>
      <c r="G42" s="35" t="s">
        <v>12</v>
      </c>
      <c r="H42" s="17">
        <v>6080</v>
      </c>
      <c r="I42" s="17">
        <v>6816</v>
      </c>
      <c r="J42" s="17">
        <f t="shared" si="4"/>
        <v>3040</v>
      </c>
      <c r="K42" s="17">
        <f t="shared" si="3"/>
        <v>2026.6666666666667</v>
      </c>
      <c r="L42" s="17">
        <f t="shared" si="3"/>
        <v>1520</v>
      </c>
      <c r="M42" s="17">
        <f t="shared" si="3"/>
        <v>1216</v>
      </c>
      <c r="N42" s="17">
        <f t="shared" si="3"/>
        <v>1013.3333333333334</v>
      </c>
      <c r="O42" s="17">
        <f t="shared" si="3"/>
        <v>868.57142857142856</v>
      </c>
      <c r="P42" s="17">
        <f t="shared" si="3"/>
        <v>760</v>
      </c>
      <c r="Q42" s="17">
        <f t="shared" si="3"/>
        <v>675.55555555555554</v>
      </c>
      <c r="R42" s="17">
        <f t="shared" si="3"/>
        <v>608</v>
      </c>
      <c r="S42" s="18">
        <f t="shared" si="2"/>
        <v>284</v>
      </c>
      <c r="T42" s="6"/>
      <c r="U42" s="9"/>
    </row>
    <row r="43" spans="2:21">
      <c r="B43" s="59"/>
      <c r="C43" s="40" t="s">
        <v>54</v>
      </c>
      <c r="D43" s="35" t="s">
        <v>89</v>
      </c>
      <c r="E43" s="35" t="s">
        <v>151</v>
      </c>
      <c r="F43" s="35" t="s">
        <v>11</v>
      </c>
      <c r="G43" s="35" t="s">
        <v>12</v>
      </c>
      <c r="H43" s="17">
        <v>6100</v>
      </c>
      <c r="I43" s="17">
        <v>6840</v>
      </c>
      <c r="J43" s="17">
        <f t="shared" si="4"/>
        <v>3050</v>
      </c>
      <c r="K43" s="17">
        <f t="shared" si="3"/>
        <v>2033.3333333333333</v>
      </c>
      <c r="L43" s="17">
        <f t="shared" si="3"/>
        <v>1525</v>
      </c>
      <c r="M43" s="17">
        <f t="shared" si="3"/>
        <v>1220</v>
      </c>
      <c r="N43" s="17">
        <f t="shared" si="3"/>
        <v>1016.6666666666666</v>
      </c>
      <c r="O43" s="17">
        <f t="shared" si="3"/>
        <v>871.42857142857144</v>
      </c>
      <c r="P43" s="17">
        <f t="shared" si="3"/>
        <v>762.5</v>
      </c>
      <c r="Q43" s="17">
        <f t="shared" si="3"/>
        <v>677.77777777777783</v>
      </c>
      <c r="R43" s="17">
        <f t="shared" si="3"/>
        <v>610</v>
      </c>
      <c r="S43" s="18">
        <f t="shared" si="2"/>
        <v>285</v>
      </c>
      <c r="T43" s="6"/>
      <c r="U43" s="9"/>
    </row>
    <row r="44" spans="2:21">
      <c r="B44" s="59"/>
      <c r="C44" s="40" t="s">
        <v>55</v>
      </c>
      <c r="D44" s="35" t="s">
        <v>90</v>
      </c>
      <c r="E44" s="35" t="s">
        <v>151</v>
      </c>
      <c r="F44" s="35" t="s">
        <v>11</v>
      </c>
      <c r="G44" s="35" t="s">
        <v>12</v>
      </c>
      <c r="H44" s="17">
        <v>6900</v>
      </c>
      <c r="I44" s="17">
        <v>7728</v>
      </c>
      <c r="J44" s="17">
        <f t="shared" si="4"/>
        <v>3450</v>
      </c>
      <c r="K44" s="17">
        <f t="shared" si="3"/>
        <v>2300</v>
      </c>
      <c r="L44" s="17">
        <f t="shared" si="3"/>
        <v>1725</v>
      </c>
      <c r="M44" s="17">
        <f t="shared" si="3"/>
        <v>1380</v>
      </c>
      <c r="N44" s="17">
        <f t="shared" si="3"/>
        <v>1150</v>
      </c>
      <c r="O44" s="17">
        <f t="shared" si="3"/>
        <v>985.71428571428567</v>
      </c>
      <c r="P44" s="17">
        <f t="shared" si="3"/>
        <v>862.5</v>
      </c>
      <c r="Q44" s="17">
        <f t="shared" si="3"/>
        <v>766.66666666666663</v>
      </c>
      <c r="R44" s="17">
        <f t="shared" si="3"/>
        <v>690</v>
      </c>
      <c r="S44" s="18">
        <f t="shared" si="2"/>
        <v>322</v>
      </c>
      <c r="T44" s="6"/>
      <c r="U44" s="9"/>
    </row>
    <row r="45" spans="2:21">
      <c r="B45" s="59"/>
      <c r="C45" s="40" t="s">
        <v>28</v>
      </c>
      <c r="D45" s="35" t="s">
        <v>88</v>
      </c>
      <c r="E45" s="35" t="s">
        <v>151</v>
      </c>
      <c r="F45" s="35" t="s">
        <v>136</v>
      </c>
      <c r="G45" s="35" t="s">
        <v>12</v>
      </c>
      <c r="H45" s="17">
        <v>7190</v>
      </c>
      <c r="I45" s="17">
        <v>8064</v>
      </c>
      <c r="J45" s="17">
        <f t="shared" si="4"/>
        <v>3595</v>
      </c>
      <c r="K45" s="17">
        <f t="shared" si="3"/>
        <v>2396.6666666666665</v>
      </c>
      <c r="L45" s="17">
        <f t="shared" si="3"/>
        <v>1797.5</v>
      </c>
      <c r="M45" s="17">
        <f t="shared" si="3"/>
        <v>1438</v>
      </c>
      <c r="N45" s="17">
        <f t="shared" si="3"/>
        <v>1198.3333333333333</v>
      </c>
      <c r="O45" s="17">
        <f t="shared" si="3"/>
        <v>1027.1428571428571</v>
      </c>
      <c r="P45" s="17">
        <f t="shared" si="3"/>
        <v>898.75</v>
      </c>
      <c r="Q45" s="17">
        <f t="shared" si="3"/>
        <v>798.88888888888891</v>
      </c>
      <c r="R45" s="17">
        <f t="shared" si="3"/>
        <v>719</v>
      </c>
      <c r="S45" s="18">
        <f t="shared" si="2"/>
        <v>336</v>
      </c>
      <c r="T45" s="19" t="e">
        <f t="shared" ref="T45:U45" si="5">$H45/T$5</f>
        <v>#VALUE!</v>
      </c>
      <c r="U45" s="17" t="e">
        <f t="shared" si="5"/>
        <v>#VALUE!</v>
      </c>
    </row>
    <row r="46" spans="2:21">
      <c r="B46" s="59"/>
      <c r="C46" s="39" t="s">
        <v>56</v>
      </c>
      <c r="D46" s="35" t="s">
        <v>91</v>
      </c>
      <c r="E46" s="35" t="s">
        <v>151</v>
      </c>
      <c r="F46" s="35" t="s">
        <v>11</v>
      </c>
      <c r="G46" s="35" t="s">
        <v>12</v>
      </c>
      <c r="H46" s="17">
        <v>7540</v>
      </c>
      <c r="I46" s="17">
        <v>8448</v>
      </c>
      <c r="J46" s="17">
        <f t="shared" si="1"/>
        <v>3770</v>
      </c>
      <c r="K46" s="17">
        <f t="shared" si="3"/>
        <v>2513.3333333333335</v>
      </c>
      <c r="L46" s="17">
        <f t="shared" si="3"/>
        <v>1885</v>
      </c>
      <c r="M46" s="17">
        <f t="shared" si="3"/>
        <v>1508</v>
      </c>
      <c r="N46" s="17">
        <f t="shared" si="3"/>
        <v>1256.6666666666667</v>
      </c>
      <c r="O46" s="17">
        <f t="shared" si="3"/>
        <v>1077.1428571428571</v>
      </c>
      <c r="P46" s="17">
        <f t="shared" si="3"/>
        <v>942.5</v>
      </c>
      <c r="Q46" s="17">
        <f t="shared" si="3"/>
        <v>837.77777777777783</v>
      </c>
      <c r="R46" s="17">
        <f t="shared" si="3"/>
        <v>754</v>
      </c>
      <c r="S46" s="18">
        <f t="shared" ref="S46:S50" si="6">$I46/S$5</f>
        <v>352</v>
      </c>
      <c r="T46" s="19"/>
      <c r="U46" s="17"/>
    </row>
    <row r="47" spans="2:21">
      <c r="B47" s="59"/>
      <c r="C47" s="39" t="s">
        <v>121</v>
      </c>
      <c r="D47" s="35" t="s">
        <v>134</v>
      </c>
      <c r="E47" s="35" t="s">
        <v>151</v>
      </c>
      <c r="F47" s="35" t="s">
        <v>11</v>
      </c>
      <c r="G47" s="35" t="s">
        <v>12</v>
      </c>
      <c r="H47" s="17">
        <v>7550</v>
      </c>
      <c r="I47" s="17">
        <v>8448</v>
      </c>
      <c r="J47" s="17">
        <f t="shared" si="1"/>
        <v>3775</v>
      </c>
      <c r="K47" s="17">
        <f t="shared" si="3"/>
        <v>2516.6666666666665</v>
      </c>
      <c r="L47" s="17">
        <f t="shared" si="3"/>
        <v>1887.5</v>
      </c>
      <c r="M47" s="17">
        <f t="shared" si="3"/>
        <v>1510</v>
      </c>
      <c r="N47" s="17">
        <f t="shared" si="3"/>
        <v>1258.3333333333333</v>
      </c>
      <c r="O47" s="17">
        <f t="shared" si="3"/>
        <v>1078.5714285714287</v>
      </c>
      <c r="P47" s="17">
        <f t="shared" si="3"/>
        <v>943.75</v>
      </c>
      <c r="Q47" s="17">
        <f t="shared" si="3"/>
        <v>838.88888888888891</v>
      </c>
      <c r="R47" s="17">
        <f t="shared" si="3"/>
        <v>755</v>
      </c>
      <c r="S47" s="18">
        <f t="shared" si="6"/>
        <v>352</v>
      </c>
      <c r="T47" s="19" t="e">
        <f t="shared" ref="T47:U47" si="7">$H47/T$5</f>
        <v>#VALUE!</v>
      </c>
      <c r="U47" s="17" t="e">
        <f t="shared" si="7"/>
        <v>#VALUE!</v>
      </c>
    </row>
    <row r="48" spans="2:21">
      <c r="B48" s="59"/>
      <c r="C48" s="39" t="s">
        <v>57</v>
      </c>
      <c r="D48" s="35" t="s">
        <v>92</v>
      </c>
      <c r="E48" s="35" t="s">
        <v>151</v>
      </c>
      <c r="F48" s="35" t="s">
        <v>11</v>
      </c>
      <c r="G48" s="35" t="s">
        <v>12</v>
      </c>
      <c r="H48" s="17">
        <v>7720</v>
      </c>
      <c r="I48" s="17">
        <v>8640</v>
      </c>
      <c r="J48" s="17">
        <f t="shared" ref="J48:J50" si="8">H48/J$5</f>
        <v>3860</v>
      </c>
      <c r="K48" s="17">
        <f t="shared" si="3"/>
        <v>2573.3333333333335</v>
      </c>
      <c r="L48" s="17">
        <f t="shared" si="3"/>
        <v>1930</v>
      </c>
      <c r="M48" s="17">
        <f t="shared" si="3"/>
        <v>1544</v>
      </c>
      <c r="N48" s="17">
        <f t="shared" si="3"/>
        <v>1286.6666666666667</v>
      </c>
      <c r="O48" s="17">
        <f t="shared" si="3"/>
        <v>1102.8571428571429</v>
      </c>
      <c r="P48" s="17">
        <f t="shared" si="3"/>
        <v>965</v>
      </c>
      <c r="Q48" s="17">
        <f t="shared" si="3"/>
        <v>857.77777777777783</v>
      </c>
      <c r="R48" s="17">
        <f t="shared" si="3"/>
        <v>772</v>
      </c>
      <c r="S48" s="18">
        <f t="shared" si="6"/>
        <v>360</v>
      </c>
      <c r="T48" s="20"/>
      <c r="U48" s="20"/>
    </row>
    <row r="49" spans="1:21">
      <c r="B49" s="59"/>
      <c r="C49" s="39" t="s">
        <v>122</v>
      </c>
      <c r="D49" s="35" t="s">
        <v>135</v>
      </c>
      <c r="E49" s="35" t="s">
        <v>151</v>
      </c>
      <c r="F49" s="35" t="s">
        <v>11</v>
      </c>
      <c r="G49" s="35" t="s">
        <v>12</v>
      </c>
      <c r="H49" s="17">
        <v>7880</v>
      </c>
      <c r="I49" s="17">
        <v>8832</v>
      </c>
      <c r="J49" s="17">
        <f t="shared" si="8"/>
        <v>3940</v>
      </c>
      <c r="K49" s="17">
        <f t="shared" si="3"/>
        <v>2626.6666666666665</v>
      </c>
      <c r="L49" s="17">
        <f t="shared" si="3"/>
        <v>1970</v>
      </c>
      <c r="M49" s="17">
        <f t="shared" si="3"/>
        <v>1576</v>
      </c>
      <c r="N49" s="17">
        <f t="shared" si="3"/>
        <v>1313.3333333333333</v>
      </c>
      <c r="O49" s="17">
        <f t="shared" si="3"/>
        <v>1125.7142857142858</v>
      </c>
      <c r="P49" s="17">
        <f t="shared" si="3"/>
        <v>985</v>
      </c>
      <c r="Q49" s="17">
        <f t="shared" si="3"/>
        <v>875.55555555555554</v>
      </c>
      <c r="R49" s="17">
        <f t="shared" si="3"/>
        <v>788</v>
      </c>
      <c r="S49" s="18">
        <f t="shared" si="6"/>
        <v>368</v>
      </c>
      <c r="T49" s="20"/>
      <c r="U49" s="20"/>
    </row>
    <row r="50" spans="1:21">
      <c r="B50" s="59"/>
      <c r="C50" s="39" t="s">
        <v>58</v>
      </c>
      <c r="D50" s="35" t="s">
        <v>93</v>
      </c>
      <c r="E50" s="35" t="s">
        <v>151</v>
      </c>
      <c r="F50" s="35" t="s">
        <v>11</v>
      </c>
      <c r="G50" s="35" t="s">
        <v>12</v>
      </c>
      <c r="H50" s="17">
        <v>7900</v>
      </c>
      <c r="I50" s="17">
        <v>8856</v>
      </c>
      <c r="J50" s="17">
        <f t="shared" si="8"/>
        <v>3950</v>
      </c>
      <c r="K50" s="17">
        <f t="shared" si="3"/>
        <v>2633.3333333333335</v>
      </c>
      <c r="L50" s="17">
        <f t="shared" si="3"/>
        <v>1975</v>
      </c>
      <c r="M50" s="17">
        <f t="shared" si="3"/>
        <v>1580</v>
      </c>
      <c r="N50" s="17">
        <f t="shared" si="3"/>
        <v>1316.6666666666667</v>
      </c>
      <c r="O50" s="17">
        <f t="shared" si="3"/>
        <v>1128.5714285714287</v>
      </c>
      <c r="P50" s="17">
        <f t="shared" si="3"/>
        <v>987.5</v>
      </c>
      <c r="Q50" s="17">
        <f t="shared" si="3"/>
        <v>877.77777777777783</v>
      </c>
      <c r="R50" s="17">
        <f t="shared" si="3"/>
        <v>790</v>
      </c>
      <c r="S50" s="18">
        <f t="shared" si="6"/>
        <v>369</v>
      </c>
      <c r="T50" s="20"/>
      <c r="U50" s="20"/>
    </row>
    <row r="51" spans="1:21">
      <c r="B51" s="59"/>
      <c r="C51" s="40" t="s">
        <v>59</v>
      </c>
      <c r="D51" s="35" t="s">
        <v>94</v>
      </c>
      <c r="E51" s="35" t="s">
        <v>151</v>
      </c>
      <c r="F51" s="35" t="s">
        <v>11</v>
      </c>
      <c r="G51" s="35" t="s">
        <v>12</v>
      </c>
      <c r="H51" s="17">
        <v>8420</v>
      </c>
      <c r="I51" s="17">
        <v>9432</v>
      </c>
      <c r="J51" s="17">
        <f t="shared" si="1"/>
        <v>4210</v>
      </c>
      <c r="K51" s="17">
        <f t="shared" si="3"/>
        <v>2806.6666666666665</v>
      </c>
      <c r="L51" s="17">
        <f t="shared" si="3"/>
        <v>2105</v>
      </c>
      <c r="M51" s="17">
        <f t="shared" si="3"/>
        <v>1684</v>
      </c>
      <c r="N51" s="17">
        <f t="shared" si="3"/>
        <v>1403.3333333333333</v>
      </c>
      <c r="O51" s="17">
        <f t="shared" si="3"/>
        <v>1202.8571428571429</v>
      </c>
      <c r="P51" s="17">
        <f t="shared" si="3"/>
        <v>1052.5</v>
      </c>
      <c r="Q51" s="17">
        <f t="shared" si="3"/>
        <v>935.55555555555554</v>
      </c>
      <c r="R51" s="17">
        <f t="shared" si="3"/>
        <v>842</v>
      </c>
      <c r="S51" s="18">
        <f t="shared" si="2"/>
        <v>393</v>
      </c>
      <c r="T51" s="20"/>
      <c r="U51" s="20"/>
    </row>
    <row r="52" spans="1:21">
      <c r="B52" s="59"/>
      <c r="C52" s="39" t="s">
        <v>60</v>
      </c>
      <c r="D52" s="35" t="s">
        <v>95</v>
      </c>
      <c r="E52" s="35" t="s">
        <v>151</v>
      </c>
      <c r="F52" s="35" t="s">
        <v>11</v>
      </c>
      <c r="G52" s="35" t="s">
        <v>12</v>
      </c>
      <c r="H52" s="17">
        <v>8780</v>
      </c>
      <c r="I52" s="17">
        <v>9840</v>
      </c>
      <c r="J52" s="17">
        <f t="shared" si="1"/>
        <v>4390</v>
      </c>
      <c r="K52" s="17">
        <f t="shared" si="3"/>
        <v>2926.6666666666665</v>
      </c>
      <c r="L52" s="17">
        <f t="shared" si="3"/>
        <v>2195</v>
      </c>
      <c r="M52" s="17">
        <f t="shared" si="3"/>
        <v>1756</v>
      </c>
      <c r="N52" s="17">
        <f t="shared" si="3"/>
        <v>1463.3333333333333</v>
      </c>
      <c r="O52" s="17">
        <f t="shared" si="3"/>
        <v>1254.2857142857142</v>
      </c>
      <c r="P52" s="17">
        <f t="shared" si="3"/>
        <v>1097.5</v>
      </c>
      <c r="Q52" s="17">
        <f t="shared" si="3"/>
        <v>975.55555555555554</v>
      </c>
      <c r="R52" s="17">
        <f t="shared" si="3"/>
        <v>878</v>
      </c>
      <c r="S52" s="18">
        <f t="shared" si="2"/>
        <v>410</v>
      </c>
      <c r="T52" s="6"/>
    </row>
    <row r="53" spans="1:21">
      <c r="B53" s="59"/>
      <c r="C53" s="40" t="s">
        <v>61</v>
      </c>
      <c r="D53" s="35" t="s">
        <v>96</v>
      </c>
      <c r="E53" s="35" t="s">
        <v>151</v>
      </c>
      <c r="F53" s="35" t="s">
        <v>11</v>
      </c>
      <c r="G53" s="35" t="s">
        <v>12</v>
      </c>
      <c r="H53" s="17">
        <v>9150</v>
      </c>
      <c r="I53" s="17">
        <v>10248</v>
      </c>
      <c r="J53" s="17">
        <f t="shared" si="1"/>
        <v>4575</v>
      </c>
      <c r="K53" s="17">
        <f t="shared" si="3"/>
        <v>3050</v>
      </c>
      <c r="L53" s="17">
        <f t="shared" si="3"/>
        <v>2287.5</v>
      </c>
      <c r="M53" s="17">
        <f t="shared" si="3"/>
        <v>1830</v>
      </c>
      <c r="N53" s="17">
        <f t="shared" si="3"/>
        <v>1525</v>
      </c>
      <c r="O53" s="17">
        <f t="shared" si="3"/>
        <v>1307.1428571428571</v>
      </c>
      <c r="P53" s="17">
        <f t="shared" si="3"/>
        <v>1143.75</v>
      </c>
      <c r="Q53" s="17">
        <f t="shared" si="3"/>
        <v>1016.6666666666666</v>
      </c>
      <c r="R53" s="17">
        <f t="shared" si="3"/>
        <v>915</v>
      </c>
      <c r="S53" s="18">
        <f t="shared" si="2"/>
        <v>427</v>
      </c>
      <c r="T53" s="6"/>
    </row>
    <row r="54" spans="1:21">
      <c r="B54" s="59"/>
      <c r="C54" s="40" t="s">
        <v>62</v>
      </c>
      <c r="D54" s="35" t="s">
        <v>97</v>
      </c>
      <c r="E54" s="35" t="s">
        <v>151</v>
      </c>
      <c r="F54" s="35" t="s">
        <v>11</v>
      </c>
      <c r="G54" s="35" t="s">
        <v>12</v>
      </c>
      <c r="H54" s="17">
        <v>9670</v>
      </c>
      <c r="I54" s="17">
        <v>10824</v>
      </c>
      <c r="J54" s="17">
        <f t="shared" si="1"/>
        <v>4835</v>
      </c>
      <c r="K54" s="17">
        <f t="shared" si="3"/>
        <v>3223.3333333333335</v>
      </c>
      <c r="L54" s="17">
        <f t="shared" si="3"/>
        <v>2417.5</v>
      </c>
      <c r="M54" s="17">
        <f t="shared" si="3"/>
        <v>1934</v>
      </c>
      <c r="N54" s="17">
        <f t="shared" si="3"/>
        <v>1611.6666666666667</v>
      </c>
      <c r="O54" s="17">
        <f t="shared" si="3"/>
        <v>1381.4285714285713</v>
      </c>
      <c r="P54" s="17">
        <f t="shared" si="3"/>
        <v>1208.75</v>
      </c>
      <c r="Q54" s="17">
        <f t="shared" si="3"/>
        <v>1074.4444444444443</v>
      </c>
      <c r="R54" s="17">
        <f t="shared" si="3"/>
        <v>967</v>
      </c>
      <c r="S54" s="18">
        <f t="shared" si="2"/>
        <v>451</v>
      </c>
      <c r="T54" s="6"/>
    </row>
    <row r="55" spans="1:21">
      <c r="B55" s="59"/>
      <c r="C55" s="39" t="s">
        <v>29</v>
      </c>
      <c r="D55" s="35" t="s">
        <v>99</v>
      </c>
      <c r="E55" s="35" t="s">
        <v>151</v>
      </c>
      <c r="F55" s="35" t="s">
        <v>11</v>
      </c>
      <c r="G55" s="35" t="s">
        <v>12</v>
      </c>
      <c r="H55" s="17">
        <v>9990</v>
      </c>
      <c r="I55" s="17">
        <v>11184</v>
      </c>
      <c r="J55" s="17">
        <f t="shared" si="1"/>
        <v>4995</v>
      </c>
      <c r="K55" s="17">
        <f t="shared" si="3"/>
        <v>3330</v>
      </c>
      <c r="L55" s="17">
        <f t="shared" si="3"/>
        <v>2497.5</v>
      </c>
      <c r="M55" s="17">
        <f>$H55/M$5</f>
        <v>1998</v>
      </c>
      <c r="N55" s="17">
        <f t="shared" si="3"/>
        <v>1665</v>
      </c>
      <c r="O55" s="17">
        <f t="shared" si="3"/>
        <v>1427.1428571428571</v>
      </c>
      <c r="P55" s="17">
        <f t="shared" si="3"/>
        <v>1248.75</v>
      </c>
      <c r="Q55" s="17">
        <f t="shared" si="3"/>
        <v>1110</v>
      </c>
      <c r="R55" s="17">
        <f t="shared" si="3"/>
        <v>999</v>
      </c>
      <c r="S55" s="18">
        <f t="shared" si="2"/>
        <v>466</v>
      </c>
      <c r="T55" s="6"/>
    </row>
    <row r="56" spans="1:21">
      <c r="B56" s="59"/>
      <c r="C56" s="40" t="s">
        <v>63</v>
      </c>
      <c r="D56" s="35" t="s">
        <v>98</v>
      </c>
      <c r="E56" s="35" t="s">
        <v>151</v>
      </c>
      <c r="F56" s="35" t="s">
        <v>11</v>
      </c>
      <c r="G56" s="35" t="s">
        <v>12</v>
      </c>
      <c r="H56" s="17">
        <v>10330</v>
      </c>
      <c r="I56" s="17">
        <v>11568</v>
      </c>
      <c r="J56" s="17">
        <f>H56/J$5</f>
        <v>5165</v>
      </c>
      <c r="K56" s="17">
        <f t="shared" ref="K56:R58" si="9">$H56/K$5</f>
        <v>3443.3333333333335</v>
      </c>
      <c r="L56" s="17">
        <f t="shared" si="9"/>
        <v>2582.5</v>
      </c>
      <c r="M56" s="17">
        <f t="shared" si="9"/>
        <v>2066</v>
      </c>
      <c r="N56" s="17">
        <f t="shared" si="9"/>
        <v>1721.6666666666667</v>
      </c>
      <c r="O56" s="17">
        <f t="shared" si="9"/>
        <v>1475.7142857142858</v>
      </c>
      <c r="P56" s="17">
        <f t="shared" si="9"/>
        <v>1291.25</v>
      </c>
      <c r="Q56" s="17">
        <f t="shared" si="9"/>
        <v>1147.7777777777778</v>
      </c>
      <c r="R56" s="17">
        <f t="shared" si="9"/>
        <v>1033</v>
      </c>
      <c r="S56" s="18">
        <f t="shared" si="2"/>
        <v>482</v>
      </c>
      <c r="T56" s="6"/>
    </row>
    <row r="57" spans="1:21">
      <c r="B57" s="59"/>
      <c r="C57" s="40" t="s">
        <v>30</v>
      </c>
      <c r="D57" s="35" t="s">
        <v>101</v>
      </c>
      <c r="E57" s="35" t="s">
        <v>151</v>
      </c>
      <c r="F57" s="35" t="s">
        <v>136</v>
      </c>
      <c r="G57" s="35" t="s">
        <v>12</v>
      </c>
      <c r="H57" s="17">
        <v>11410</v>
      </c>
      <c r="I57" s="17">
        <v>12792</v>
      </c>
      <c r="J57" s="17">
        <f t="shared" si="1"/>
        <v>5705</v>
      </c>
      <c r="K57" s="17">
        <f t="shared" si="9"/>
        <v>3803.3333333333335</v>
      </c>
      <c r="L57" s="17">
        <f t="shared" si="9"/>
        <v>2852.5</v>
      </c>
      <c r="M57" s="17">
        <f t="shared" si="9"/>
        <v>2282</v>
      </c>
      <c r="N57" s="17">
        <f t="shared" si="9"/>
        <v>1901.6666666666667</v>
      </c>
      <c r="O57" s="17">
        <f t="shared" si="9"/>
        <v>1630</v>
      </c>
      <c r="P57" s="17">
        <f t="shared" si="9"/>
        <v>1426.25</v>
      </c>
      <c r="Q57" s="17">
        <f t="shared" si="9"/>
        <v>1267.7777777777778</v>
      </c>
      <c r="R57" s="17">
        <f t="shared" si="9"/>
        <v>1141</v>
      </c>
      <c r="S57" s="18">
        <f t="shared" si="2"/>
        <v>533</v>
      </c>
      <c r="T57" s="6"/>
    </row>
    <row r="58" spans="1:21" ht="15.75" thickBot="1">
      <c r="B58" s="59"/>
      <c r="C58" s="40" t="s">
        <v>64</v>
      </c>
      <c r="D58" s="35" t="s">
        <v>100</v>
      </c>
      <c r="E58" s="35" t="s">
        <v>151</v>
      </c>
      <c r="F58" s="35" t="s">
        <v>11</v>
      </c>
      <c r="G58" s="35" t="s">
        <v>12</v>
      </c>
      <c r="H58" s="17">
        <v>11640</v>
      </c>
      <c r="I58" s="17">
        <v>13032</v>
      </c>
      <c r="J58" s="17">
        <f t="shared" si="1"/>
        <v>5820</v>
      </c>
      <c r="K58" s="17">
        <f t="shared" si="9"/>
        <v>3880</v>
      </c>
      <c r="L58" s="17">
        <f t="shared" si="9"/>
        <v>2910</v>
      </c>
      <c r="M58" s="17">
        <f t="shared" si="9"/>
        <v>2328</v>
      </c>
      <c r="N58" s="17">
        <f t="shared" si="9"/>
        <v>1940</v>
      </c>
      <c r="O58" s="17">
        <f t="shared" si="9"/>
        <v>1662.8571428571429</v>
      </c>
      <c r="P58" s="17">
        <f t="shared" si="9"/>
        <v>1455</v>
      </c>
      <c r="Q58" s="17">
        <f t="shared" si="9"/>
        <v>1293.3333333333333</v>
      </c>
      <c r="R58" s="17">
        <f t="shared" si="9"/>
        <v>1164</v>
      </c>
      <c r="S58" s="18">
        <f t="shared" si="2"/>
        <v>543</v>
      </c>
      <c r="T58" s="6"/>
    </row>
    <row r="59" spans="1:21">
      <c r="A59" s="9"/>
      <c r="B59" s="53" t="s">
        <v>31</v>
      </c>
      <c r="C59" s="38" t="s">
        <v>144</v>
      </c>
      <c r="D59" s="36" t="s">
        <v>145</v>
      </c>
      <c r="E59" s="36" t="s">
        <v>31</v>
      </c>
      <c r="F59" s="36" t="s">
        <v>11</v>
      </c>
      <c r="G59" s="36" t="s">
        <v>12</v>
      </c>
      <c r="H59" s="16">
        <v>1110</v>
      </c>
      <c r="I59" s="16">
        <v>1248</v>
      </c>
      <c r="J59" s="16">
        <f>$H59/J$5</f>
        <v>555</v>
      </c>
      <c r="K59" s="16">
        <f t="shared" ref="K59:R59" si="10">$H59/K$5</f>
        <v>370</v>
      </c>
      <c r="L59" s="16">
        <f t="shared" si="10"/>
        <v>277.5</v>
      </c>
      <c r="M59" s="16">
        <f t="shared" si="10"/>
        <v>222</v>
      </c>
      <c r="N59" s="16">
        <f t="shared" si="10"/>
        <v>185</v>
      </c>
      <c r="O59" s="16">
        <f t="shared" si="10"/>
        <v>158.57142857142858</v>
      </c>
      <c r="P59" s="16">
        <f t="shared" si="10"/>
        <v>138.75</v>
      </c>
      <c r="Q59" s="16">
        <f t="shared" si="10"/>
        <v>123.33333333333333</v>
      </c>
      <c r="R59" s="16">
        <f t="shared" si="10"/>
        <v>111</v>
      </c>
      <c r="S59" s="21">
        <f>$I59/S$5</f>
        <v>52</v>
      </c>
      <c r="T59" s="9"/>
      <c r="U59" s="9"/>
    </row>
    <row r="60" spans="1:21">
      <c r="A60" s="33"/>
      <c r="B60" s="54"/>
      <c r="C60" s="40" t="s">
        <v>66</v>
      </c>
      <c r="D60" s="35" t="s">
        <v>102</v>
      </c>
      <c r="E60" s="35" t="s">
        <v>31</v>
      </c>
      <c r="F60" s="35" t="s">
        <v>11</v>
      </c>
      <c r="G60" s="35" t="s">
        <v>12</v>
      </c>
      <c r="H60" s="17">
        <v>1460</v>
      </c>
      <c r="I60" s="17">
        <v>1632</v>
      </c>
      <c r="J60" s="17">
        <f t="shared" ref="J60:R73" si="11">$H60/J$5</f>
        <v>730</v>
      </c>
      <c r="K60" s="17">
        <f t="shared" si="11"/>
        <v>486.66666666666669</v>
      </c>
      <c r="L60" s="17">
        <f t="shared" si="11"/>
        <v>365</v>
      </c>
      <c r="M60" s="17">
        <f t="shared" si="11"/>
        <v>292</v>
      </c>
      <c r="N60" s="17">
        <f t="shared" si="11"/>
        <v>243.33333333333334</v>
      </c>
      <c r="O60" s="17">
        <f t="shared" si="11"/>
        <v>208.57142857142858</v>
      </c>
      <c r="P60" s="17">
        <f t="shared" si="11"/>
        <v>182.5</v>
      </c>
      <c r="Q60" s="17">
        <f t="shared" si="11"/>
        <v>162.22222222222223</v>
      </c>
      <c r="R60" s="17">
        <f t="shared" si="11"/>
        <v>146</v>
      </c>
      <c r="S60" s="18">
        <f t="shared" ref="S60:S66" si="12">$I60/S$5</f>
        <v>68</v>
      </c>
      <c r="T60" s="6" t="e">
        <f>IF(VLOOKUP(D60,'[1]LISTA FINAL'!$B:$AB,27,0),"VERDADEIRO","FALSO")</f>
        <v>#N/A</v>
      </c>
      <c r="U60" s="9" t="e">
        <f>IF(VLOOKUP(D60,'[1]LISTA FINAL'!$B:$AC,28,0),"VERDADEIRO","FALSO")</f>
        <v>#N/A</v>
      </c>
    </row>
    <row r="61" spans="1:21">
      <c r="A61" s="9"/>
      <c r="B61" s="54"/>
      <c r="C61" s="40" t="s">
        <v>103</v>
      </c>
      <c r="D61" s="35" t="s">
        <v>104</v>
      </c>
      <c r="E61" s="35" t="s">
        <v>31</v>
      </c>
      <c r="F61" s="35" t="s">
        <v>11</v>
      </c>
      <c r="G61" s="35" t="s">
        <v>12</v>
      </c>
      <c r="H61" s="17">
        <v>3740</v>
      </c>
      <c r="I61" s="17">
        <v>4200</v>
      </c>
      <c r="J61" s="17">
        <f t="shared" si="11"/>
        <v>1870</v>
      </c>
      <c r="K61" s="17">
        <f t="shared" si="11"/>
        <v>1246.6666666666667</v>
      </c>
      <c r="L61" s="17">
        <f t="shared" si="11"/>
        <v>935</v>
      </c>
      <c r="M61" s="17">
        <f t="shared" si="11"/>
        <v>748</v>
      </c>
      <c r="N61" s="17">
        <f t="shared" si="11"/>
        <v>623.33333333333337</v>
      </c>
      <c r="O61" s="17">
        <f t="shared" si="11"/>
        <v>534.28571428571433</v>
      </c>
      <c r="P61" s="17">
        <f t="shared" si="11"/>
        <v>467.5</v>
      </c>
      <c r="Q61" s="17">
        <f t="shared" si="11"/>
        <v>415.55555555555554</v>
      </c>
      <c r="R61" s="17">
        <f t="shared" si="11"/>
        <v>374</v>
      </c>
      <c r="S61" s="18">
        <f t="shared" si="12"/>
        <v>175</v>
      </c>
      <c r="T61" s="6"/>
      <c r="U61" s="9"/>
    </row>
    <row r="62" spans="1:21">
      <c r="A62" s="9"/>
      <c r="B62" s="54"/>
      <c r="C62" s="40" t="s">
        <v>65</v>
      </c>
      <c r="D62" s="35" t="s">
        <v>105</v>
      </c>
      <c r="E62" s="35" t="s">
        <v>31</v>
      </c>
      <c r="F62" s="35" t="s">
        <v>136</v>
      </c>
      <c r="G62" s="35" t="s">
        <v>12</v>
      </c>
      <c r="H62" s="17">
        <v>4370</v>
      </c>
      <c r="I62" s="17">
        <v>4896</v>
      </c>
      <c r="J62" s="17">
        <f t="shared" si="11"/>
        <v>2185</v>
      </c>
      <c r="K62" s="17">
        <f t="shared" si="11"/>
        <v>1456.6666666666667</v>
      </c>
      <c r="L62" s="17">
        <f t="shared" si="11"/>
        <v>1092.5</v>
      </c>
      <c r="M62" s="17">
        <f t="shared" si="11"/>
        <v>874</v>
      </c>
      <c r="N62" s="17">
        <f t="shared" si="11"/>
        <v>728.33333333333337</v>
      </c>
      <c r="O62" s="17">
        <f t="shared" si="11"/>
        <v>624.28571428571433</v>
      </c>
      <c r="P62" s="17">
        <f t="shared" si="11"/>
        <v>546.25</v>
      </c>
      <c r="Q62" s="17">
        <f t="shared" si="11"/>
        <v>485.55555555555554</v>
      </c>
      <c r="R62" s="17">
        <f t="shared" si="11"/>
        <v>437</v>
      </c>
      <c r="S62" s="18">
        <f t="shared" si="12"/>
        <v>204</v>
      </c>
      <c r="T62" s="6"/>
      <c r="U62" s="9"/>
    </row>
    <row r="63" spans="1:21">
      <c r="A63" s="9"/>
      <c r="B63" s="54"/>
      <c r="C63" s="40" t="s">
        <v>33</v>
      </c>
      <c r="D63" s="35" t="s">
        <v>107</v>
      </c>
      <c r="E63" s="35" t="s">
        <v>31</v>
      </c>
      <c r="F63" s="35" t="s">
        <v>11</v>
      </c>
      <c r="G63" s="35" t="s">
        <v>12</v>
      </c>
      <c r="H63" s="17">
        <v>5460</v>
      </c>
      <c r="I63" s="17">
        <v>6120</v>
      </c>
      <c r="J63" s="17">
        <f t="shared" si="11"/>
        <v>2730</v>
      </c>
      <c r="K63" s="17">
        <f t="shared" si="11"/>
        <v>1820</v>
      </c>
      <c r="L63" s="17">
        <f t="shared" si="11"/>
        <v>1365</v>
      </c>
      <c r="M63" s="17">
        <f t="shared" si="11"/>
        <v>1092</v>
      </c>
      <c r="N63" s="17">
        <f t="shared" si="11"/>
        <v>910</v>
      </c>
      <c r="O63" s="17">
        <f t="shared" si="11"/>
        <v>780</v>
      </c>
      <c r="P63" s="17">
        <f t="shared" si="11"/>
        <v>682.5</v>
      </c>
      <c r="Q63" s="17">
        <f t="shared" si="11"/>
        <v>606.66666666666663</v>
      </c>
      <c r="R63" s="17">
        <f t="shared" si="11"/>
        <v>546</v>
      </c>
      <c r="S63" s="18">
        <f t="shared" si="12"/>
        <v>255</v>
      </c>
      <c r="T63" s="6"/>
      <c r="U63" s="9"/>
    </row>
    <row r="64" spans="1:21">
      <c r="A64" s="9"/>
      <c r="B64" s="54"/>
      <c r="C64" s="40" t="s">
        <v>32</v>
      </c>
      <c r="D64" s="35" t="s">
        <v>106</v>
      </c>
      <c r="E64" s="35" t="s">
        <v>31</v>
      </c>
      <c r="F64" s="35" t="s">
        <v>136</v>
      </c>
      <c r="G64" s="35" t="s">
        <v>12</v>
      </c>
      <c r="H64" s="17">
        <v>5630</v>
      </c>
      <c r="I64" s="17">
        <v>6312</v>
      </c>
      <c r="J64" s="17">
        <f t="shared" si="11"/>
        <v>2815</v>
      </c>
      <c r="K64" s="17">
        <f t="shared" si="11"/>
        <v>1876.6666666666667</v>
      </c>
      <c r="L64" s="17">
        <f t="shared" si="11"/>
        <v>1407.5</v>
      </c>
      <c r="M64" s="17">
        <f t="shared" si="11"/>
        <v>1126</v>
      </c>
      <c r="N64" s="17">
        <f t="shared" si="11"/>
        <v>938.33333333333337</v>
      </c>
      <c r="O64" s="17">
        <f t="shared" si="11"/>
        <v>804.28571428571433</v>
      </c>
      <c r="P64" s="17">
        <f t="shared" si="11"/>
        <v>703.75</v>
      </c>
      <c r="Q64" s="17">
        <f t="shared" si="11"/>
        <v>625.55555555555554</v>
      </c>
      <c r="R64" s="17">
        <f t="shared" si="11"/>
        <v>563</v>
      </c>
      <c r="S64" s="18">
        <f t="shared" si="12"/>
        <v>263</v>
      </c>
      <c r="T64" s="9"/>
      <c r="U64" s="9"/>
    </row>
    <row r="65" spans="1:21">
      <c r="A65" s="9"/>
      <c r="B65" s="54"/>
      <c r="C65" s="40" t="s">
        <v>34</v>
      </c>
      <c r="D65" s="35" t="s">
        <v>108</v>
      </c>
      <c r="E65" s="35" t="s">
        <v>31</v>
      </c>
      <c r="F65" s="35" t="s">
        <v>11</v>
      </c>
      <c r="G65" s="35" t="s">
        <v>12</v>
      </c>
      <c r="H65" s="17">
        <v>6770</v>
      </c>
      <c r="I65" s="17">
        <v>7584</v>
      </c>
      <c r="J65" s="17">
        <f t="shared" si="11"/>
        <v>3385</v>
      </c>
      <c r="K65" s="17">
        <f t="shared" si="11"/>
        <v>2256.6666666666665</v>
      </c>
      <c r="L65" s="17">
        <f t="shared" si="11"/>
        <v>1692.5</v>
      </c>
      <c r="M65" s="17">
        <f t="shared" si="11"/>
        <v>1354</v>
      </c>
      <c r="N65" s="17">
        <f t="shared" si="11"/>
        <v>1128.3333333333333</v>
      </c>
      <c r="O65" s="17">
        <f t="shared" si="11"/>
        <v>967.14285714285711</v>
      </c>
      <c r="P65" s="17">
        <f t="shared" si="11"/>
        <v>846.25</v>
      </c>
      <c r="Q65" s="17">
        <f t="shared" si="11"/>
        <v>752.22222222222217</v>
      </c>
      <c r="R65" s="17">
        <f t="shared" si="11"/>
        <v>677</v>
      </c>
      <c r="S65" s="18">
        <f t="shared" si="12"/>
        <v>316</v>
      </c>
      <c r="T65" s="9"/>
      <c r="U65" s="9"/>
    </row>
    <row r="66" spans="1:21" ht="15.75" thickBot="1">
      <c r="A66" s="9"/>
      <c r="B66" s="54"/>
      <c r="C66" s="40" t="s">
        <v>35</v>
      </c>
      <c r="D66" s="35" t="s">
        <v>109</v>
      </c>
      <c r="E66" s="35" t="s">
        <v>31</v>
      </c>
      <c r="F66" s="35" t="s">
        <v>11</v>
      </c>
      <c r="G66" s="35" t="s">
        <v>12</v>
      </c>
      <c r="H66" s="17">
        <v>8410</v>
      </c>
      <c r="I66" s="17">
        <v>9432</v>
      </c>
      <c r="J66" s="17">
        <f t="shared" si="11"/>
        <v>4205</v>
      </c>
      <c r="K66" s="17">
        <f t="shared" si="11"/>
        <v>2803.3333333333335</v>
      </c>
      <c r="L66" s="17">
        <f t="shared" si="11"/>
        <v>2102.5</v>
      </c>
      <c r="M66" s="17">
        <f t="shared" si="11"/>
        <v>1682</v>
      </c>
      <c r="N66" s="17">
        <f t="shared" si="11"/>
        <v>1401.6666666666667</v>
      </c>
      <c r="O66" s="17">
        <f t="shared" si="11"/>
        <v>1201.4285714285713</v>
      </c>
      <c r="P66" s="17">
        <f t="shared" si="11"/>
        <v>1051.25</v>
      </c>
      <c r="Q66" s="17">
        <f t="shared" si="11"/>
        <v>934.44444444444446</v>
      </c>
      <c r="R66" s="17">
        <f t="shared" si="11"/>
        <v>841</v>
      </c>
      <c r="S66" s="18">
        <f t="shared" si="12"/>
        <v>393</v>
      </c>
      <c r="T66" s="9"/>
      <c r="U66" s="9"/>
    </row>
    <row r="67" spans="1:21" ht="15.75" thickBot="1">
      <c r="B67" s="43" t="s">
        <v>36</v>
      </c>
      <c r="C67" s="44" t="s">
        <v>37</v>
      </c>
      <c r="D67" s="45" t="s">
        <v>152</v>
      </c>
      <c r="E67" s="45" t="str">
        <f>VLOOKUP(C67,'[2]LISTA FINAL'!$A$3:$AU$80,5,FALSE)</f>
        <v>Pen Modem</v>
      </c>
      <c r="F67" s="45" t="str">
        <f>VLOOKUP(C67,'[2]LISTA FINAL'!$A$3:$AU$80,10,FALSE)</f>
        <v>Portfólio Vigente</v>
      </c>
      <c r="G67" s="45" t="s">
        <v>165</v>
      </c>
      <c r="H67" s="46">
        <v>220</v>
      </c>
      <c r="I67" s="46">
        <v>264</v>
      </c>
      <c r="J67" s="46">
        <f>H67/J$5</f>
        <v>110</v>
      </c>
      <c r="K67" s="46">
        <f t="shared" si="11"/>
        <v>73.333333333333329</v>
      </c>
      <c r="L67" s="46">
        <f t="shared" si="11"/>
        <v>55</v>
      </c>
      <c r="M67" s="46">
        <f t="shared" si="11"/>
        <v>44</v>
      </c>
      <c r="N67" s="46">
        <f t="shared" si="11"/>
        <v>36.666666666666664</v>
      </c>
      <c r="O67" s="46">
        <f t="shared" si="11"/>
        <v>31.428571428571427</v>
      </c>
      <c r="P67" s="46">
        <f t="shared" si="11"/>
        <v>27.5</v>
      </c>
      <c r="Q67" s="46">
        <f t="shared" si="11"/>
        <v>24.444444444444443</v>
      </c>
      <c r="R67" s="46">
        <f t="shared" si="11"/>
        <v>22</v>
      </c>
      <c r="S67" s="47">
        <f>$I67/S$5</f>
        <v>11</v>
      </c>
    </row>
    <row r="68" spans="1:21">
      <c r="B68" s="53" t="s">
        <v>39</v>
      </c>
      <c r="C68" s="38" t="s">
        <v>40</v>
      </c>
      <c r="D68" s="36" t="s">
        <v>137</v>
      </c>
      <c r="E68" s="36" t="str">
        <f>VLOOKUP(C68,'[2]LISTA FINAL'!$A$3:$AU$80,5,FALSE)</f>
        <v>Blackbox</v>
      </c>
      <c r="F68" s="36" t="s">
        <v>11</v>
      </c>
      <c r="G68" s="36" t="s">
        <v>38</v>
      </c>
      <c r="H68" s="16">
        <v>570</v>
      </c>
      <c r="I68" s="16">
        <v>648</v>
      </c>
      <c r="J68" s="16">
        <f>$H68/J$5</f>
        <v>285</v>
      </c>
      <c r="K68" s="16">
        <f t="shared" si="11"/>
        <v>190</v>
      </c>
      <c r="L68" s="16">
        <f t="shared" si="11"/>
        <v>142.5</v>
      </c>
      <c r="M68" s="16">
        <f t="shared" si="11"/>
        <v>114</v>
      </c>
      <c r="N68" s="16">
        <f t="shared" si="11"/>
        <v>95</v>
      </c>
      <c r="O68" s="16">
        <f t="shared" si="11"/>
        <v>81.428571428571431</v>
      </c>
      <c r="P68" s="16">
        <f t="shared" si="11"/>
        <v>71.25</v>
      </c>
      <c r="Q68" s="16">
        <f t="shared" si="11"/>
        <v>63.333333333333336</v>
      </c>
      <c r="R68" s="16">
        <f t="shared" si="11"/>
        <v>57</v>
      </c>
      <c r="S68" s="21">
        <f>$I68/S$5</f>
        <v>27</v>
      </c>
    </row>
    <row r="69" spans="1:21">
      <c r="B69" s="55"/>
      <c r="C69" s="48" t="s">
        <v>41</v>
      </c>
      <c r="D69" s="49" t="s">
        <v>138</v>
      </c>
      <c r="E69" s="49" t="s">
        <v>141</v>
      </c>
      <c r="F69" s="49" t="s">
        <v>11</v>
      </c>
      <c r="G69" s="35" t="s">
        <v>38</v>
      </c>
      <c r="H69" s="50">
        <v>820</v>
      </c>
      <c r="I69" s="50">
        <v>912</v>
      </c>
      <c r="J69" s="17">
        <f t="shared" ref="J69:J71" si="13">$H69/J$5</f>
        <v>410</v>
      </c>
      <c r="K69" s="17">
        <f t="shared" si="11"/>
        <v>273.33333333333331</v>
      </c>
      <c r="L69" s="17">
        <f t="shared" si="11"/>
        <v>205</v>
      </c>
      <c r="M69" s="17">
        <f t="shared" si="11"/>
        <v>164</v>
      </c>
      <c r="N69" s="17">
        <f t="shared" si="11"/>
        <v>136.66666666666666</v>
      </c>
      <c r="O69" s="17">
        <f t="shared" si="11"/>
        <v>117.14285714285714</v>
      </c>
      <c r="P69" s="17">
        <f t="shared" si="11"/>
        <v>102.5</v>
      </c>
      <c r="Q69" s="17">
        <f t="shared" si="11"/>
        <v>91.111111111111114</v>
      </c>
      <c r="R69" s="17">
        <f t="shared" si="11"/>
        <v>82</v>
      </c>
      <c r="S69" s="18">
        <f>$I69/S$5</f>
        <v>38</v>
      </c>
    </row>
    <row r="70" spans="1:21">
      <c r="B70" s="54"/>
      <c r="C70" s="40" t="s">
        <v>153</v>
      </c>
      <c r="D70" s="35" t="s">
        <v>139</v>
      </c>
      <c r="E70" s="35" t="s">
        <v>141</v>
      </c>
      <c r="F70" s="35" t="s">
        <v>11</v>
      </c>
      <c r="G70" s="35" t="s">
        <v>38</v>
      </c>
      <c r="H70" s="17">
        <v>2020</v>
      </c>
      <c r="I70" s="17">
        <v>2280</v>
      </c>
      <c r="J70" s="17">
        <f t="shared" si="13"/>
        <v>1010</v>
      </c>
      <c r="K70" s="17">
        <f t="shared" si="11"/>
        <v>673.33333333333337</v>
      </c>
      <c r="L70" s="17">
        <f t="shared" si="11"/>
        <v>505</v>
      </c>
      <c r="M70" s="17">
        <f t="shared" si="11"/>
        <v>404</v>
      </c>
      <c r="N70" s="17">
        <f t="shared" si="11"/>
        <v>336.66666666666669</v>
      </c>
      <c r="O70" s="17">
        <f t="shared" si="11"/>
        <v>288.57142857142856</v>
      </c>
      <c r="P70" s="17">
        <f t="shared" si="11"/>
        <v>252.5</v>
      </c>
      <c r="Q70" s="17">
        <f t="shared" si="11"/>
        <v>224.44444444444446</v>
      </c>
      <c r="R70" s="17">
        <f t="shared" si="11"/>
        <v>202</v>
      </c>
      <c r="S70" s="18">
        <f t="shared" ref="S70:S71" si="14">$I70/S$5</f>
        <v>95</v>
      </c>
    </row>
    <row r="71" spans="1:21" ht="15.75" thickBot="1">
      <c r="B71" s="56"/>
      <c r="C71" s="41" t="s">
        <v>42</v>
      </c>
      <c r="D71" s="37" t="s">
        <v>140</v>
      </c>
      <c r="E71" s="37" t="str">
        <f>VLOOKUP(C71,'[2]LISTA FINAL'!$A$3:$AU$80,5,FALSE)</f>
        <v>Blackbox</v>
      </c>
      <c r="F71" s="37" t="s">
        <v>11</v>
      </c>
      <c r="G71" s="37" t="s">
        <v>38</v>
      </c>
      <c r="H71" s="22">
        <v>2690</v>
      </c>
      <c r="I71" s="22">
        <v>3024</v>
      </c>
      <c r="J71" s="22">
        <f t="shared" si="13"/>
        <v>1345</v>
      </c>
      <c r="K71" s="22">
        <f t="shared" si="11"/>
        <v>896.66666666666663</v>
      </c>
      <c r="L71" s="22">
        <f t="shared" si="11"/>
        <v>672.5</v>
      </c>
      <c r="M71" s="22">
        <f t="shared" si="11"/>
        <v>538</v>
      </c>
      <c r="N71" s="22">
        <f t="shared" si="11"/>
        <v>448.33333333333331</v>
      </c>
      <c r="O71" s="22">
        <f t="shared" si="11"/>
        <v>384.28571428571428</v>
      </c>
      <c r="P71" s="22">
        <f t="shared" si="11"/>
        <v>336.25</v>
      </c>
      <c r="Q71" s="22">
        <f t="shared" si="11"/>
        <v>298.88888888888891</v>
      </c>
      <c r="R71" s="22">
        <f t="shared" si="11"/>
        <v>269</v>
      </c>
      <c r="S71" s="23">
        <f t="shared" si="14"/>
        <v>126</v>
      </c>
    </row>
    <row r="72" spans="1:21">
      <c r="B72" s="53" t="s">
        <v>43</v>
      </c>
      <c r="C72" s="51" t="s">
        <v>44</v>
      </c>
      <c r="D72" s="36" t="s">
        <v>142</v>
      </c>
      <c r="E72" s="36" t="str">
        <f>VLOOKUP(C72,'[2]LISTA FINAL'!$A$3:$AU$80,5,FALSE)</f>
        <v>Relógio</v>
      </c>
      <c r="F72" s="36" t="str">
        <f>VLOOKUP(C72,'[2]LISTA FINAL'!$A$3:$AU$80,10,FALSE)</f>
        <v>Portfólio Vigente</v>
      </c>
      <c r="G72" s="36" t="s">
        <v>164</v>
      </c>
      <c r="H72" s="16">
        <v>1570</v>
      </c>
      <c r="I72" s="16">
        <v>1752</v>
      </c>
      <c r="J72" s="16">
        <f>$H72/J$5</f>
        <v>785</v>
      </c>
      <c r="K72" s="16">
        <f t="shared" si="11"/>
        <v>523.33333333333337</v>
      </c>
      <c r="L72" s="16">
        <f t="shared" si="11"/>
        <v>392.5</v>
      </c>
      <c r="M72" s="16">
        <f t="shared" si="11"/>
        <v>314</v>
      </c>
      <c r="N72" s="16">
        <f t="shared" si="11"/>
        <v>261.66666666666669</v>
      </c>
      <c r="O72" s="16">
        <f t="shared" si="11"/>
        <v>224.28571428571428</v>
      </c>
      <c r="P72" s="16">
        <f t="shared" si="11"/>
        <v>196.25</v>
      </c>
      <c r="Q72" s="16">
        <f t="shared" si="11"/>
        <v>174.44444444444446</v>
      </c>
      <c r="R72" s="16">
        <f t="shared" si="11"/>
        <v>157</v>
      </c>
      <c r="S72" s="21">
        <f>$I72/S$5</f>
        <v>73</v>
      </c>
    </row>
    <row r="73" spans="1:21">
      <c r="B73" s="54"/>
      <c r="C73" s="52" t="s">
        <v>45</v>
      </c>
      <c r="D73" s="35" t="s">
        <v>143</v>
      </c>
      <c r="E73" s="35" t="str">
        <f>VLOOKUP(C73,'[2]LISTA FINAL'!$A$3:$AU$80,5,FALSE)</f>
        <v>Relógio</v>
      </c>
      <c r="F73" s="35" t="str">
        <f>VLOOKUP(C73,'[2]LISTA FINAL'!$A$3:$AU$80,10,FALSE)</f>
        <v>Portfólio Vigente</v>
      </c>
      <c r="G73" s="35" t="s">
        <v>164</v>
      </c>
      <c r="H73" s="17">
        <v>1840</v>
      </c>
      <c r="I73" s="17">
        <v>2064</v>
      </c>
      <c r="J73" s="17">
        <f t="shared" ref="J73" si="15">$H73/J$5</f>
        <v>920</v>
      </c>
      <c r="K73" s="17">
        <f t="shared" si="11"/>
        <v>613.33333333333337</v>
      </c>
      <c r="L73" s="17">
        <f t="shared" si="11"/>
        <v>460</v>
      </c>
      <c r="M73" s="17">
        <f t="shared" si="11"/>
        <v>368</v>
      </c>
      <c r="N73" s="17">
        <f t="shared" si="11"/>
        <v>306.66666666666669</v>
      </c>
      <c r="O73" s="17">
        <f t="shared" si="11"/>
        <v>262.85714285714283</v>
      </c>
      <c r="P73" s="17">
        <f t="shared" si="11"/>
        <v>230</v>
      </c>
      <c r="Q73" s="17">
        <f t="shared" si="11"/>
        <v>204.44444444444446</v>
      </c>
      <c r="R73" s="17">
        <f t="shared" si="11"/>
        <v>184</v>
      </c>
      <c r="S73" s="18">
        <f t="shared" ref="S73" si="16">$I73/S$5</f>
        <v>86</v>
      </c>
    </row>
    <row r="74" spans="1:21" ht="15.75" thickBot="1">
      <c r="B74" s="9"/>
      <c r="C74" s="9"/>
      <c r="D74" s="9"/>
      <c r="E74" s="9"/>
      <c r="F74" s="9"/>
      <c r="G74" s="9"/>
      <c r="H74" s="10"/>
      <c r="I74" s="10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21" ht="15.75" thickBot="1">
      <c r="B75" s="25" t="s">
        <v>1</v>
      </c>
      <c r="C75" s="11" t="s">
        <v>2</v>
      </c>
      <c r="D75" s="11" t="s">
        <v>3</v>
      </c>
      <c r="E75" s="11" t="s">
        <v>4</v>
      </c>
      <c r="F75" s="11" t="s">
        <v>11</v>
      </c>
      <c r="G75" s="11" t="s">
        <v>6</v>
      </c>
      <c r="H75" s="11" t="s">
        <v>7</v>
      </c>
      <c r="I75" s="11" t="s">
        <v>8</v>
      </c>
      <c r="J75" s="11">
        <v>2</v>
      </c>
      <c r="K75" s="11">
        <v>3</v>
      </c>
      <c r="L75" s="11">
        <v>4</v>
      </c>
      <c r="M75" s="11">
        <v>5</v>
      </c>
      <c r="N75" s="11">
        <v>6</v>
      </c>
      <c r="O75" s="11">
        <v>7</v>
      </c>
      <c r="P75" s="11">
        <v>8</v>
      </c>
      <c r="Q75" s="11">
        <v>9</v>
      </c>
      <c r="R75" s="11">
        <v>10</v>
      </c>
      <c r="S75" s="26">
        <v>24</v>
      </c>
    </row>
    <row r="76" spans="1:21" ht="15.75" thickBot="1">
      <c r="B76" s="24" t="s">
        <v>46</v>
      </c>
      <c r="C76" s="28" t="s">
        <v>47</v>
      </c>
      <c r="D76" s="27" t="s">
        <v>48</v>
      </c>
      <c r="E76" s="27" t="str">
        <f>VLOOKUP(C76,'[3]LISTA FINAL'!$A$3:$R$88,5,FALSE)</f>
        <v>FWT</v>
      </c>
      <c r="F76" s="29" t="str">
        <f>VLOOKUP(C76,'[3]LISTA FINAL'!$A$3:$R$88,10,FALSE)</f>
        <v>Portfólio Vigente</v>
      </c>
      <c r="G76" s="30" t="s">
        <v>38</v>
      </c>
      <c r="H76" s="42">
        <v>250</v>
      </c>
      <c r="I76" s="42">
        <v>288</v>
      </c>
      <c r="J76" s="31">
        <f>$H$76/J75</f>
        <v>125</v>
      </c>
      <c r="K76" s="31">
        <f t="shared" ref="K76:R76" si="17">$H$76/K75</f>
        <v>83.333333333333329</v>
      </c>
      <c r="L76" s="31">
        <f t="shared" si="17"/>
        <v>62.5</v>
      </c>
      <c r="M76" s="31">
        <f>$H$76/M75</f>
        <v>50</v>
      </c>
      <c r="N76" s="31">
        <f t="shared" si="17"/>
        <v>41.666666666666664</v>
      </c>
      <c r="O76" s="31">
        <f t="shared" si="17"/>
        <v>35.714285714285715</v>
      </c>
      <c r="P76" s="31">
        <f t="shared" si="17"/>
        <v>31.25</v>
      </c>
      <c r="Q76" s="31">
        <f t="shared" si="17"/>
        <v>27.777777777777779</v>
      </c>
      <c r="R76" s="31">
        <f t="shared" si="17"/>
        <v>25</v>
      </c>
      <c r="S76" s="32">
        <f>$I$76/S75</f>
        <v>12</v>
      </c>
    </row>
  </sheetData>
  <sheetProtection sheet="1" sort="0" autoFilter="0"/>
  <autoFilter ref="B5:S60"/>
  <sortState ref="C7:I58">
    <sortCondition ref="H7:H58"/>
  </sortState>
  <mergeCells count="5">
    <mergeCell ref="B59:B66"/>
    <mergeCell ref="B68:B71"/>
    <mergeCell ref="B72:B73"/>
    <mergeCell ref="B2:S2"/>
    <mergeCell ref="B6:B58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Aparelhos</vt:lpstr>
    </vt:vector>
  </TitlesOfParts>
  <Company>Vivo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larissas.silva@telefonica.com</dc:creator>
  <cp:lastModifiedBy>PC</cp:lastModifiedBy>
  <cp:revision/>
  <dcterms:created xsi:type="dcterms:W3CDTF">2017-06-30T01:52:20Z</dcterms:created>
  <dcterms:modified xsi:type="dcterms:W3CDTF">2024-04-11T20:15:41Z</dcterms:modified>
</cp:coreProperties>
</file>